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1 квартал" sheetId="1" r:id="rId1"/>
  </sheets>
  <definedNames>
    <definedName name="_xlnm.Print_Area" localSheetId="0">'1 квартал'!$A$1:$T$69</definedName>
    <definedName name="_xlnm.Print_Titles" localSheetId="0">'1 квартал'!$5:$7</definedName>
    <definedName name="Excel_BuiltIn_Print_Titles" localSheetId="0">'1 квартал'!$A$5:$A$7</definedName>
  </definedNames>
  <calcPr fullCalcOnLoad="1"/>
</workbook>
</file>

<file path=xl/sharedStrings.xml><?xml version="1.0" encoding="utf-8"?>
<sst xmlns="http://schemas.openxmlformats.org/spreadsheetml/2006/main" count="81" uniqueCount="68">
  <si>
    <t>Отчет о ходе реализации муниципальных программ за январь-сентябрь 2016 года</t>
  </si>
  <si>
    <t>№ п/п</t>
  </si>
  <si>
    <t>Наименование программы</t>
  </si>
  <si>
    <t>Предусмотрено в бюджете текущего года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</si>
  <si>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</si>
  <si>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</si>
  <si>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</si>
  <si>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Всего</t>
  </si>
  <si>
    <t>ФБ</t>
  </si>
  <si>
    <t>ОБ</t>
  </si>
  <si>
    <t>РБ</t>
  </si>
  <si>
    <t>ВИ</t>
  </si>
  <si>
    <t>БМО</t>
  </si>
  <si>
    <t>Муниципальная программа «Развитие агропромышленного комплекса Гусь-Хрустального района на 2013-2020 годы»</t>
  </si>
  <si>
    <t>Подпрограмма "Поддержка малых форм хозяйствования"</t>
  </si>
  <si>
    <t>Подпрограмма "Устойчивое развитие сельских территорий"</t>
  </si>
  <si>
    <t>Муниципальная программа «Противодействие коррупции в Гусь-Хрустальном районе на 2015-2017 годы»</t>
  </si>
  <si>
    <t>Муниципальная программа «Развитие муниципальной службы в Гусь-Хрустальном районе на 2014-2016 годы»</t>
  </si>
  <si>
    <t>Муниципальная программа «Информационное общество (2014-2020 годы)»</t>
  </si>
  <si>
    <t>Муниципальная программа «Управление муниципальными финансами и муниципальным долгом муниципального образования Гусь-Хрустальный район»</t>
  </si>
  <si>
    <t>Подпрограмма 1 "Создание условий для развития доходного потенциала Гусь-Хрустального района"</t>
  </si>
  <si>
    <t>Подпрограмма 3 "Создание условий для эффективного и ответственного управления муниципальными финансами, повышения устойчивости бюджетов муниципальных образований (поселений) района"</t>
  </si>
  <si>
    <t>Подпрограмма 4 "Управление муниципальным долгом муниципального образования Гусь-Хрустальный район"</t>
  </si>
  <si>
    <t>в расходах бюджета муниципального района</t>
  </si>
  <si>
    <t>в источниках финансирования дефицита бюджета муниципального района</t>
  </si>
  <si>
    <t>Подпрограмма 5 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</si>
  <si>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Муниципальная программа «Осуществление комплекса мероприятий по оказанию услуг в сфере коммунального, информационно-компьютерного и хозяйственного обеспечения деятельности администрации муниципального образования Гусь-Хрустальный район, её органов и структурных подразделений на 2014-2016 годы»</t>
  </si>
  <si>
    <t>Муниципальная программа «Сохранение и развитие культуры Гусь-Хрустального района на 2016-2018 годы»</t>
  </si>
  <si>
    <t>Подпрограмма "Наследие"</t>
  </si>
  <si>
    <t>Подпрограмма "Искусство"</t>
  </si>
  <si>
    <t>Подпрограмма "Образование"</t>
  </si>
  <si>
    <t>Подпрограммы "Обеспечение условий реализации Программы"</t>
  </si>
  <si>
    <t>Муниципальная программа «Развитие физической культуры и спорта на территории Гусь-Хрустального района на 2016-2018 годы»</t>
  </si>
  <si>
    <t>Подпрограмма "Развитие физической культуры и массового спорта в Гусь-Хрустальном районе"</t>
  </si>
  <si>
    <t>Муниципальная программа «Противодействие злоупотреблению наркотиками и их незаконному обороту в Гусь-Хрустальном районе на 2015-2018 годы»</t>
  </si>
  <si>
    <t>Муниципальная программа «Формирование доступной среды жизнедеятельности для инвалидов на территории муниципального образования Гусь-Хрустальный район на 2016-2018 годы»</t>
  </si>
  <si>
    <t>Муниципальная программа «Старшее поколение» на 2016-2018 годы</t>
  </si>
  <si>
    <t>Муниципальная программа «Управление муниципальным имуществом и земельными ресурсами на 2014-2016 годы»</t>
  </si>
  <si>
    <t>Муниципальная программа «Дорожное хозяйство Гусь-Хрустального района на 2016-2018 годы»</t>
  </si>
  <si>
    <t>Муниципальная программа «Ведение информационной системы обеспечения градостроительной деятельности на территории муниципального образования Гусь-Хрустальный район на 2014-2016 годы»</t>
  </si>
  <si>
    <t>Муниципальная программа «Содействие развитию малого и среднего предпринимательства в Гусь-Хрустальном районе на 2013-2020 годы»</t>
  </si>
  <si>
    <t>Муниципальная программа «Модернизация объектов коммунальной инфраструктуры муниципального образования Гусь-Хрустальный район на 2014- 2018 годы»</t>
  </si>
  <si>
    <t>Муниципальная программа «Энергосбережение и повышение энергетической эффективности муниципального образования Гусь-Хрустальный район на период до 2020 года»</t>
  </si>
  <si>
    <t>Муниципальная программа «Развитие образования Гусь-Хрустального района на 2016-2020 годы»</t>
  </si>
  <si>
    <t>Подпрограмма "Развитие дошкольного образования детей</t>
  </si>
  <si>
    <t>Подпрограмма "Развитие общего и дополнительного образования детей"</t>
  </si>
  <si>
    <t>Подпрограмма "Комплексная безопасность образовательных организаций района"</t>
  </si>
  <si>
    <t>Подпрограмма "Обеспечение защиты прав и интересов детей-сирот и детей, оставшихся без попечения родителей"</t>
  </si>
  <si>
    <t>Подпрограмма "Обеспечение реализации муниципальной программы "Развитие образования Гусь-Хрустального района на 2014-2016 годы"</t>
  </si>
  <si>
    <t>Муниципальная программа «Обеспечение доступным и комфортным жильем населения Гусь-Хрустального района на 2014-2020 годы»</t>
  </si>
  <si>
    <t>Подпрограмма "Обеспечение территорий документацией для осуществления градостроительной деятельности"</t>
  </si>
  <si>
    <t>Подпрограмма "Стимулирование развития жилищного строительства"</t>
  </si>
  <si>
    <t>Подпрограмма "Обеспечение жильем молодых семей Гусь-Хрустального района"</t>
  </si>
  <si>
    <t>Подпрограмма "Создание условий для обеспечения доступным и комфортным жильем отдельных категорий граждан Владимирской области"</t>
  </si>
  <si>
    <t>Подпрограмма "Обеспечение жильем многодетных семей Гусь-Хрустального района"</t>
  </si>
  <si>
    <t>Муниципальная программа «Обеспечение экологической безопасности и качества окружающей среды на 2015-2017 годы»</t>
  </si>
  <si>
    <t>Муниципальная программа «Обеспечение общественного порядка и профилактики правонарушений в Гусь-Хрустальном районе на 2016-2018 годы»</t>
  </si>
  <si>
    <t>Муниципальная программа «Обеспечение безопасности дорожного движения в Гусь-Хрустальном районе в 2013-2020 годах»</t>
  </si>
  <si>
    <t>Муниципальная программа «Объект капитального строительства «Школа-сад» пос. Великодворский, Гусь-Хрустального района, Владимирской области на 2014-2017 годы»</t>
  </si>
  <si>
    <t>Муниципальная программа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2014-2018 годы»</t>
  </si>
  <si>
    <t>Муниципальная программа «Развитие потенциала молодежи на территории Гусь-Хрустального района на 2016-2018 годы»</t>
  </si>
  <si>
    <t>Подпрограмма "Социально-экономическая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района"</t>
  </si>
  <si>
    <t>Подпрограмма "Развитие потенциала молодежи на территории района"</t>
  </si>
  <si>
    <t>Муниципальная программа "Эксплуатация гидротехнического сооружения гидроузла на реке Гусь у д. Тименка Гусь-Хрустального района на 2016-2018 годы"</t>
  </si>
  <si>
    <t>Итого по всем муниципальным программам:</t>
  </si>
  <si>
    <t>Начальник МКУ "Управление РПСхП"</t>
  </si>
  <si>
    <t>Е.А. Скворцов</t>
  </si>
  <si>
    <t>Е.М.Швецова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</si>
</sst>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0"/>
  </numFmts>
  <fonts count="15">
    <font>
      <sz val="10"/>
      <color indexed="8"/>
      <name val="Arial"/>
      <family val="2"/>
    </font>
    <font>
      <sz val="10"/>
      <name val="Arial"/>
      <family val="0"/>
    </font>
    <font>
      <u val="single"/>
      <sz val="7.5"/>
      <color indexed="20"/>
      <name val="Arial"/>
      <family val="2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6"/>
      <color indexed="9"/>
      <name val="Times New Roman"/>
      <family val="1"/>
    </font>
    <font>
      <sz val="10"/>
      <color indexed="20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top"/>
      <protection locked="0"/>
    </xf>
  </cellStyleXfs>
  <cellXfs count="50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2" borderId="0" xfId="0" applyFon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justify" vertical="center" wrapText="1"/>
    </xf>
    <xf numFmtId="165" fontId="6" fillId="5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/>
    </xf>
    <xf numFmtId="164" fontId="0" fillId="6" borderId="0" xfId="0" applyFont="1" applyFill="1" applyAlignment="1">
      <alignment/>
    </xf>
    <xf numFmtId="164" fontId="7" fillId="2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justify" vertical="center" wrapText="1"/>
    </xf>
    <xf numFmtId="165" fontId="8" fillId="4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justify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2" borderId="2" xfId="0" applyFont="1" applyFill="1" applyBorder="1" applyAlignment="1">
      <alignment horizontal="left" vertical="center" wrapText="1"/>
    </xf>
    <xf numFmtId="164" fontId="0" fillId="6" borderId="0" xfId="0" applyFill="1" applyAlignment="1">
      <alignment/>
    </xf>
    <xf numFmtId="164" fontId="7" fillId="0" borderId="2" xfId="0" applyFont="1" applyFill="1" applyBorder="1" applyAlignment="1">
      <alignment horizontal="justify" vertical="center" wrapText="1"/>
    </xf>
    <xf numFmtId="164" fontId="7" fillId="0" borderId="2" xfId="0" applyFont="1" applyBorder="1" applyAlignment="1">
      <alignment horizontal="center" vertical="center" wrapText="1"/>
    </xf>
    <xf numFmtId="167" fontId="10" fillId="2" borderId="2" xfId="0" applyNumberFormat="1" applyFont="1" applyFill="1" applyBorder="1" applyAlignment="1">
      <alignment horizontal="center" vertical="center" wrapText="1"/>
    </xf>
    <xf numFmtId="167" fontId="0" fillId="2" borderId="2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2" fillId="5" borderId="2" xfId="0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horizontal="center" vertical="center" wrapText="1"/>
    </xf>
    <xf numFmtId="165" fontId="6" fillId="5" borderId="2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4" fontId="13" fillId="2" borderId="0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/>
    </xf>
    <xf numFmtId="164" fontId="0" fillId="0" borderId="0" xfId="0" applyFont="1" applyAlignment="1">
      <alignment horizontal="center" vertical="center" wrapText="1"/>
    </xf>
    <xf numFmtId="164" fontId="7" fillId="0" borderId="0" xfId="0" applyFont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ткрывавшаяся гиперссы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8"/>
  <sheetViews>
    <sheetView showGridLines="0" tabSelected="1" view="pageBreakPreview" zoomScale="50" zoomScaleSheetLayoutView="50" workbookViewId="0" topLeftCell="A1">
      <pane ySplit="7" topLeftCell="A59" activePane="bottomLeft" state="frozen"/>
      <selection pane="topLeft" activeCell="A1" sqref="A1"/>
      <selection pane="bottomLeft" activeCell="G22" sqref="G22"/>
    </sheetView>
  </sheetViews>
  <sheetFormatPr defaultColWidth="9.140625" defaultRowHeight="12.75" customHeight="1"/>
  <cols>
    <col min="1" max="1" width="10.28125" style="0" customWidth="1"/>
    <col min="2" max="2" width="83.57421875" style="0" customWidth="1"/>
    <col min="3" max="3" width="19.140625" style="0" customWidth="1"/>
    <col min="4" max="4" width="18.8515625" style="0" customWidth="1"/>
    <col min="5" max="7" width="18.00390625" style="0" customWidth="1"/>
    <col min="8" max="10" width="17.00390625" style="0" customWidth="1"/>
    <col min="11" max="11" width="17.7109375" style="0" customWidth="1"/>
    <col min="12" max="12" width="18.57421875" style="0" customWidth="1"/>
    <col min="13" max="13" width="16.57421875" style="0" customWidth="1"/>
    <col min="14" max="15" width="15.00390625" style="0" customWidth="1"/>
    <col min="16" max="16" width="13.8515625" style="0" customWidth="1"/>
    <col min="17" max="17" width="14.8515625" style="0" customWidth="1"/>
    <col min="18" max="18" width="13.57421875" style="0" customWidth="1"/>
    <col min="19" max="19" width="13.8515625" style="0" customWidth="1"/>
    <col min="20" max="20" width="13.57421875" style="0" customWidth="1"/>
    <col min="21" max="137" width="9.00390625" style="1" customWidth="1"/>
  </cols>
  <sheetData>
    <row r="1" spans="1:137" s="4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137" s="4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</row>
    <row r="3" spans="1:137" s="4" customFormat="1" ht="1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5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</row>
    <row r="4" spans="1:137" s="4" customFormat="1" ht="26.25" customHeight="1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</row>
    <row r="5" spans="1:20" ht="23.25" customHeight="1">
      <c r="A5" s="7" t="s">
        <v>1</v>
      </c>
      <c r="B5" s="7" t="s">
        <v>2</v>
      </c>
      <c r="C5" s="8" t="s">
        <v>3</v>
      </c>
      <c r="D5" s="8"/>
      <c r="E5" s="8"/>
      <c r="F5" s="8"/>
      <c r="G5" s="8"/>
      <c r="H5" s="8"/>
      <c r="I5" s="7" t="s">
        <v>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45" customHeight="1">
      <c r="A6" s="7"/>
      <c r="B6" s="7"/>
      <c r="C6" s="8"/>
      <c r="D6" s="8"/>
      <c r="E6" s="8"/>
      <c r="F6" s="8"/>
      <c r="G6" s="8"/>
      <c r="H6" s="8"/>
      <c r="I6" s="7" t="s">
        <v>5</v>
      </c>
      <c r="J6" s="7"/>
      <c r="K6" s="7"/>
      <c r="L6" s="7"/>
      <c r="M6" s="7"/>
      <c r="N6" s="7"/>
      <c r="O6" s="9" t="s">
        <v>6</v>
      </c>
      <c r="P6" s="9"/>
      <c r="Q6" s="9"/>
      <c r="R6" s="9"/>
      <c r="S6" s="9"/>
      <c r="T6" s="9"/>
    </row>
    <row r="7" spans="1:20" ht="30" customHeight="1">
      <c r="A7" s="7"/>
      <c r="B7" s="7"/>
      <c r="C7" s="7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0" t="s">
        <v>7</v>
      </c>
      <c r="P7" s="10" t="s">
        <v>8</v>
      </c>
      <c r="Q7" s="10" t="s">
        <v>9</v>
      </c>
      <c r="R7" s="10" t="s">
        <v>10</v>
      </c>
      <c r="S7" s="10" t="s">
        <v>11</v>
      </c>
      <c r="T7" s="10" t="s">
        <v>12</v>
      </c>
    </row>
    <row r="8" spans="1:20" ht="21" customHeight="1">
      <c r="A8" s="11"/>
      <c r="B8" s="7">
        <v>1</v>
      </c>
      <c r="C8" s="7"/>
      <c r="D8" s="10">
        <v>2</v>
      </c>
      <c r="E8" s="10"/>
      <c r="F8" s="10"/>
      <c r="G8" s="10"/>
      <c r="H8" s="10"/>
      <c r="I8" s="10"/>
      <c r="J8" s="10">
        <v>3</v>
      </c>
      <c r="K8" s="10"/>
      <c r="L8" s="10"/>
      <c r="M8" s="10"/>
      <c r="N8" s="10"/>
      <c r="O8" s="10"/>
      <c r="P8" s="10">
        <v>4</v>
      </c>
      <c r="Q8" s="10"/>
      <c r="R8" s="10"/>
      <c r="S8" s="10"/>
      <c r="T8" s="10"/>
    </row>
    <row r="9" spans="1:20" s="18" customFormat="1" ht="51.75" customHeight="1">
      <c r="A9" s="12">
        <v>1</v>
      </c>
      <c r="B9" s="13" t="s">
        <v>13</v>
      </c>
      <c r="C9" s="14">
        <f aca="true" t="shared" si="0" ref="C9:C14">D9+E9+F9+G9</f>
        <v>9447.3</v>
      </c>
      <c r="D9" s="15">
        <f>D10+D11</f>
        <v>1063.2</v>
      </c>
      <c r="E9" s="15">
        <f>E10+E11</f>
        <v>3911.9</v>
      </c>
      <c r="F9" s="15">
        <f>F10+F11</f>
        <v>4472.2</v>
      </c>
      <c r="G9" s="15"/>
      <c r="H9" s="15"/>
      <c r="I9" s="14">
        <f aca="true" t="shared" si="1" ref="I9:I11">J9+K9+L9+M9</f>
        <v>1756</v>
      </c>
      <c r="J9" s="16">
        <f>J10+J11</f>
        <v>1031.8</v>
      </c>
      <c r="K9" s="16">
        <f>K10+K11</f>
        <v>482</v>
      </c>
      <c r="L9" s="16">
        <f>L10+L11</f>
        <v>242.2</v>
      </c>
      <c r="M9" s="16"/>
      <c r="N9" s="16"/>
      <c r="O9" s="17">
        <f aca="true" t="shared" si="2" ref="O9:O11">I9/C9*100</f>
        <v>18.587321245223503</v>
      </c>
      <c r="P9" s="17">
        <f aca="true" t="shared" si="3" ref="P9:P11">J9/D9*100</f>
        <v>97.0466516177577</v>
      </c>
      <c r="Q9" s="17">
        <f aca="true" t="shared" si="4" ref="Q9:Q11">K9/E9*100</f>
        <v>12.321378358342493</v>
      </c>
      <c r="R9" s="17">
        <f>L9/F9*100</f>
        <v>5.415679084119673</v>
      </c>
      <c r="S9" s="17"/>
      <c r="T9" s="17"/>
    </row>
    <row r="10" spans="1:255" s="1" customFormat="1" ht="35.25" customHeight="1">
      <c r="A10" s="19"/>
      <c r="B10" s="20" t="s">
        <v>14</v>
      </c>
      <c r="C10" s="14">
        <f t="shared" si="0"/>
        <v>73.10000000000001</v>
      </c>
      <c r="D10" s="21">
        <v>63.2</v>
      </c>
      <c r="E10" s="21">
        <v>9.9</v>
      </c>
      <c r="F10" s="22"/>
      <c r="G10" s="21"/>
      <c r="H10" s="21"/>
      <c r="I10" s="14">
        <f t="shared" si="1"/>
        <v>35.8</v>
      </c>
      <c r="J10" s="23">
        <v>31.8</v>
      </c>
      <c r="K10" s="23">
        <v>4</v>
      </c>
      <c r="L10" s="23"/>
      <c r="M10" s="23"/>
      <c r="N10" s="23"/>
      <c r="O10" s="17">
        <f t="shared" si="2"/>
        <v>48.974008207934325</v>
      </c>
      <c r="P10" s="17">
        <f t="shared" si="3"/>
        <v>50.31645569620253</v>
      </c>
      <c r="Q10" s="17">
        <f t="shared" si="4"/>
        <v>40.4040404040404</v>
      </c>
      <c r="R10" s="17"/>
      <c r="S10" s="17"/>
      <c r="T10" s="17"/>
      <c r="EH10" s="18"/>
      <c r="EI10" s="18"/>
      <c r="EJ10" s="18"/>
      <c r="EK10" s="18"/>
      <c r="EL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" customFormat="1" ht="29.25" customHeight="1">
      <c r="A11" s="19"/>
      <c r="B11" s="20" t="s">
        <v>15</v>
      </c>
      <c r="C11" s="14">
        <f t="shared" si="0"/>
        <v>9374.2</v>
      </c>
      <c r="D11" s="21">
        <v>1000</v>
      </c>
      <c r="E11" s="21">
        <v>3902</v>
      </c>
      <c r="F11" s="21">
        <v>4472.2</v>
      </c>
      <c r="G11" s="21"/>
      <c r="H11" s="21"/>
      <c r="I11" s="14">
        <f t="shared" si="1"/>
        <v>1720.2</v>
      </c>
      <c r="J11" s="23">
        <v>1000</v>
      </c>
      <c r="K11" s="23">
        <v>478</v>
      </c>
      <c r="L11" s="23">
        <v>242.2</v>
      </c>
      <c r="M11" s="23"/>
      <c r="N11" s="23"/>
      <c r="O11" s="17">
        <f t="shared" si="2"/>
        <v>18.350365897889954</v>
      </c>
      <c r="P11" s="17">
        <f t="shared" si="3"/>
        <v>100</v>
      </c>
      <c r="Q11" s="17">
        <f t="shared" si="4"/>
        <v>12.250128139415684</v>
      </c>
      <c r="R11" s="17">
        <f>L11/F11*100</f>
        <v>5.415679084119673</v>
      </c>
      <c r="S11" s="17"/>
      <c r="T11" s="17"/>
      <c r="EH11" s="18"/>
      <c r="EI11" s="18"/>
      <c r="EJ11" s="18"/>
      <c r="EK11" s="18"/>
      <c r="EL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0" s="18" customFormat="1" ht="43.5" customHeight="1">
      <c r="A12" s="12">
        <v>2</v>
      </c>
      <c r="B12" s="13" t="s">
        <v>16</v>
      </c>
      <c r="C12" s="14">
        <f t="shared" si="0"/>
        <v>5</v>
      </c>
      <c r="D12" s="24"/>
      <c r="E12" s="24"/>
      <c r="F12" s="15">
        <v>5</v>
      </c>
      <c r="G12" s="15"/>
      <c r="H12" s="15"/>
      <c r="I12" s="14"/>
      <c r="J12" s="16"/>
      <c r="K12" s="25"/>
      <c r="L12" s="25"/>
      <c r="M12" s="25"/>
      <c r="N12" s="25"/>
      <c r="O12" s="17"/>
      <c r="P12" s="17"/>
      <c r="Q12" s="17"/>
      <c r="R12" s="17"/>
      <c r="S12" s="17"/>
      <c r="T12" s="17"/>
    </row>
    <row r="13" spans="1:20" s="18" customFormat="1" ht="50.25" customHeight="1">
      <c r="A13" s="12">
        <v>3</v>
      </c>
      <c r="B13" s="13" t="s">
        <v>17</v>
      </c>
      <c r="C13" s="14">
        <f t="shared" si="0"/>
        <v>10</v>
      </c>
      <c r="D13" s="24"/>
      <c r="E13" s="24"/>
      <c r="F13" s="15">
        <v>10</v>
      </c>
      <c r="G13" s="15"/>
      <c r="H13" s="15"/>
      <c r="I13" s="14"/>
      <c r="J13" s="16"/>
      <c r="K13" s="25"/>
      <c r="L13" s="25"/>
      <c r="M13" s="25"/>
      <c r="N13" s="25"/>
      <c r="O13" s="17"/>
      <c r="P13" s="17"/>
      <c r="Q13" s="17"/>
      <c r="R13" s="17"/>
      <c r="S13" s="17"/>
      <c r="T13" s="17"/>
    </row>
    <row r="14" spans="1:20" s="18" customFormat="1" ht="39" customHeight="1">
      <c r="A14" s="12">
        <v>4</v>
      </c>
      <c r="B14" s="13" t="s">
        <v>18</v>
      </c>
      <c r="C14" s="14">
        <f t="shared" si="0"/>
        <v>451.6</v>
      </c>
      <c r="D14" s="24"/>
      <c r="E14" s="24"/>
      <c r="F14" s="15">
        <v>451.6</v>
      </c>
      <c r="G14" s="15"/>
      <c r="H14" s="15"/>
      <c r="I14" s="14">
        <f>J14+K14+L14+M14</f>
        <v>252.1</v>
      </c>
      <c r="J14" s="16"/>
      <c r="K14" s="25"/>
      <c r="L14" s="25">
        <v>252.1</v>
      </c>
      <c r="M14" s="25"/>
      <c r="N14" s="25"/>
      <c r="O14" s="17">
        <f aca="true" t="shared" si="5" ref="O14:O36">I14/C14*100</f>
        <v>55.8237378210806</v>
      </c>
      <c r="P14" s="17"/>
      <c r="Q14" s="17"/>
      <c r="R14" s="17">
        <f aca="true" t="shared" si="6" ref="R14:R15">L14/F14*100</f>
        <v>55.8237378210806</v>
      </c>
      <c r="S14" s="17"/>
      <c r="T14" s="17"/>
    </row>
    <row r="15" spans="1:20" s="18" customFormat="1" ht="84" customHeight="1">
      <c r="A15" s="12">
        <v>5</v>
      </c>
      <c r="B15" s="13" t="s">
        <v>19</v>
      </c>
      <c r="C15" s="14">
        <f aca="true" t="shared" si="7" ref="C15:C16">D15+E15+F15+G15+H15</f>
        <v>323800</v>
      </c>
      <c r="D15" s="15"/>
      <c r="E15" s="15">
        <f>E16+E17+E18+E21</f>
        <v>39500</v>
      </c>
      <c r="F15" s="15">
        <f>F16+F17+F18+F21</f>
        <v>99100</v>
      </c>
      <c r="G15" s="15"/>
      <c r="H15" s="15">
        <f>H16+H17+H18+H21</f>
        <v>185200</v>
      </c>
      <c r="I15" s="14">
        <f aca="true" t="shared" si="8" ref="I15:I21">J15+K15+L15+M15+N15</f>
        <v>192580</v>
      </c>
      <c r="J15" s="16"/>
      <c r="K15" s="16">
        <f>K16+K17+K18+K21</f>
        <v>32900</v>
      </c>
      <c r="L15" s="16">
        <f>L16+L17+L18+L21</f>
        <v>69680</v>
      </c>
      <c r="M15" s="16"/>
      <c r="N15" s="16">
        <f>N16+N17+N18+N21</f>
        <v>90000</v>
      </c>
      <c r="O15" s="17">
        <f t="shared" si="5"/>
        <v>59.47498455836936</v>
      </c>
      <c r="P15" s="17"/>
      <c r="Q15" s="17">
        <f>K15/E15*100</f>
        <v>83.29113924050633</v>
      </c>
      <c r="R15" s="17">
        <f t="shared" si="6"/>
        <v>70.31281533804238</v>
      </c>
      <c r="S15" s="17"/>
      <c r="T15" s="17">
        <f aca="true" t="shared" si="9" ref="T15:T16">N15/H15*100</f>
        <v>48.59611231101512</v>
      </c>
    </row>
    <row r="16" spans="1:20" s="18" customFormat="1" ht="67.5" customHeight="1">
      <c r="A16" s="19"/>
      <c r="B16" s="26" t="s">
        <v>20</v>
      </c>
      <c r="C16" s="14">
        <f t="shared" si="7"/>
        <v>185200</v>
      </c>
      <c r="D16" s="24"/>
      <c r="E16" s="24"/>
      <c r="F16" s="24"/>
      <c r="G16" s="24"/>
      <c r="H16" s="24">
        <v>185200</v>
      </c>
      <c r="I16" s="14">
        <f t="shared" si="8"/>
        <v>90000</v>
      </c>
      <c r="J16" s="27"/>
      <c r="K16" s="27"/>
      <c r="L16" s="27"/>
      <c r="M16" s="27"/>
      <c r="N16" s="27">
        <v>90000</v>
      </c>
      <c r="O16" s="17">
        <f t="shared" si="5"/>
        <v>48.59611231101512</v>
      </c>
      <c r="P16" s="17"/>
      <c r="Q16" s="17"/>
      <c r="R16" s="17"/>
      <c r="S16" s="17"/>
      <c r="T16" s="17">
        <f t="shared" si="9"/>
        <v>48.59611231101512</v>
      </c>
    </row>
    <row r="17" spans="1:255" s="1" customFormat="1" ht="82.5" customHeight="1">
      <c r="A17" s="19"/>
      <c r="B17" s="20" t="s">
        <v>21</v>
      </c>
      <c r="C17" s="14">
        <f aca="true" t="shared" si="10" ref="C17:C22">D17+E17+F17+G17</f>
        <v>94100</v>
      </c>
      <c r="D17" s="24"/>
      <c r="E17" s="24">
        <v>39500</v>
      </c>
      <c r="F17" s="24">
        <v>54600</v>
      </c>
      <c r="G17" s="24"/>
      <c r="H17" s="24"/>
      <c r="I17" s="14">
        <f t="shared" si="8"/>
        <v>72430</v>
      </c>
      <c r="J17" s="27"/>
      <c r="K17" s="27">
        <v>32900</v>
      </c>
      <c r="L17" s="27">
        <v>39530</v>
      </c>
      <c r="M17" s="23"/>
      <c r="N17" s="23"/>
      <c r="O17" s="17">
        <f t="shared" si="5"/>
        <v>76.97130712008502</v>
      </c>
      <c r="P17" s="17"/>
      <c r="Q17" s="17">
        <f>K17/E17*100</f>
        <v>83.29113924050633</v>
      </c>
      <c r="R17" s="17">
        <f aca="true" t="shared" si="11" ref="R17:R36">L17/F17*100</f>
        <v>72.3992673992674</v>
      </c>
      <c r="S17" s="17"/>
      <c r="T17" s="17"/>
      <c r="EH17" s="18"/>
      <c r="EI17" s="18"/>
      <c r="EJ17" s="18"/>
      <c r="EK17" s="18"/>
      <c r="EL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1" customFormat="1" ht="54" customHeight="1">
      <c r="A18" s="19"/>
      <c r="B18" s="20" t="s">
        <v>22</v>
      </c>
      <c r="C18" s="14">
        <f t="shared" si="10"/>
        <v>44100</v>
      </c>
      <c r="D18" s="24"/>
      <c r="E18" s="24"/>
      <c r="F18" s="24">
        <v>44100</v>
      </c>
      <c r="G18" s="24"/>
      <c r="H18" s="24"/>
      <c r="I18" s="14">
        <f t="shared" si="8"/>
        <v>29940</v>
      </c>
      <c r="J18" s="27"/>
      <c r="K18" s="27"/>
      <c r="L18" s="27">
        <v>29940</v>
      </c>
      <c r="M18" s="23"/>
      <c r="N18" s="23"/>
      <c r="O18" s="17">
        <f t="shared" si="5"/>
        <v>67.89115646258503</v>
      </c>
      <c r="P18" s="17"/>
      <c r="Q18" s="17"/>
      <c r="R18" s="17">
        <f t="shared" si="11"/>
        <v>67.89115646258503</v>
      </c>
      <c r="S18" s="17"/>
      <c r="T18" s="17"/>
      <c r="EH18" s="18"/>
      <c r="EI18" s="18"/>
      <c r="EJ18" s="18"/>
      <c r="EK18" s="18"/>
      <c r="EL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1" customFormat="1" ht="30" customHeight="1">
      <c r="A19" s="19"/>
      <c r="B19" s="28" t="s">
        <v>23</v>
      </c>
      <c r="C19" s="14">
        <f t="shared" si="10"/>
        <v>2500</v>
      </c>
      <c r="D19" s="24"/>
      <c r="E19" s="24"/>
      <c r="F19" s="24">
        <v>2500</v>
      </c>
      <c r="G19" s="24"/>
      <c r="H19" s="24"/>
      <c r="I19" s="14">
        <f t="shared" si="8"/>
        <v>990</v>
      </c>
      <c r="J19" s="27"/>
      <c r="K19" s="27"/>
      <c r="L19" s="27">
        <v>990</v>
      </c>
      <c r="M19" s="23"/>
      <c r="N19" s="23"/>
      <c r="O19" s="17">
        <f t="shared" si="5"/>
        <v>39.6</v>
      </c>
      <c r="P19" s="17"/>
      <c r="Q19" s="17"/>
      <c r="R19" s="17">
        <f t="shared" si="11"/>
        <v>39.6</v>
      </c>
      <c r="S19" s="17"/>
      <c r="T19" s="17"/>
      <c r="EH19" s="18"/>
      <c r="EI19" s="18"/>
      <c r="EJ19" s="18"/>
      <c r="EK19" s="18"/>
      <c r="EL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1" customFormat="1" ht="42" customHeight="1">
      <c r="A20" s="19"/>
      <c r="B20" s="29" t="s">
        <v>24</v>
      </c>
      <c r="C20" s="14">
        <f t="shared" si="10"/>
        <v>41600</v>
      </c>
      <c r="D20" s="24"/>
      <c r="E20" s="24"/>
      <c r="F20" s="24">
        <v>41600</v>
      </c>
      <c r="G20" s="24"/>
      <c r="H20" s="24"/>
      <c r="I20" s="14">
        <f t="shared" si="8"/>
        <v>28950</v>
      </c>
      <c r="J20" s="27"/>
      <c r="K20" s="27"/>
      <c r="L20" s="27">
        <v>28950</v>
      </c>
      <c r="M20" s="23"/>
      <c r="N20" s="23"/>
      <c r="O20" s="17">
        <f t="shared" si="5"/>
        <v>69.59134615384616</v>
      </c>
      <c r="P20" s="17"/>
      <c r="Q20" s="17"/>
      <c r="R20" s="17">
        <f t="shared" si="11"/>
        <v>69.59134615384616</v>
      </c>
      <c r="S20" s="17"/>
      <c r="T20" s="17"/>
      <c r="EH20" s="18"/>
      <c r="EI20" s="18"/>
      <c r="EJ20" s="18"/>
      <c r="EK20" s="18"/>
      <c r="EL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1" customFormat="1" ht="61.5" customHeight="1">
      <c r="A21" s="19"/>
      <c r="B21" s="20" t="s">
        <v>25</v>
      </c>
      <c r="C21" s="14">
        <f t="shared" si="10"/>
        <v>400</v>
      </c>
      <c r="D21" s="24"/>
      <c r="E21" s="24"/>
      <c r="F21" s="24">
        <v>400</v>
      </c>
      <c r="G21" s="24"/>
      <c r="H21" s="24"/>
      <c r="I21" s="14">
        <f t="shared" si="8"/>
        <v>210</v>
      </c>
      <c r="J21" s="27"/>
      <c r="K21" s="27"/>
      <c r="L21" s="27">
        <v>210</v>
      </c>
      <c r="M21" s="23"/>
      <c r="N21" s="23"/>
      <c r="O21" s="17">
        <f t="shared" si="5"/>
        <v>52.5</v>
      </c>
      <c r="P21" s="17"/>
      <c r="Q21" s="17"/>
      <c r="R21" s="17">
        <f t="shared" si="11"/>
        <v>52.5</v>
      </c>
      <c r="S21" s="17"/>
      <c r="T21" s="17"/>
      <c r="EH21" s="18"/>
      <c r="EI21" s="18"/>
      <c r="EJ21" s="18"/>
      <c r="EK21" s="18"/>
      <c r="EL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137" s="30" customFormat="1" ht="119.25" customHeight="1">
      <c r="A22" s="12">
        <v>6</v>
      </c>
      <c r="B22" s="13" t="s">
        <v>26</v>
      </c>
      <c r="C22" s="14">
        <f t="shared" si="10"/>
        <v>20962.3</v>
      </c>
      <c r="D22" s="17"/>
      <c r="E22" s="17"/>
      <c r="F22" s="17">
        <v>20962.3</v>
      </c>
      <c r="G22" s="17"/>
      <c r="H22" s="17"/>
      <c r="I22" s="14">
        <f aca="true" t="shared" si="12" ref="I22:I36">J22+K22+L22+M22</f>
        <v>14356.7</v>
      </c>
      <c r="J22" s="25"/>
      <c r="K22" s="25"/>
      <c r="L22" s="25">
        <v>14356.7</v>
      </c>
      <c r="M22" s="25"/>
      <c r="N22" s="25"/>
      <c r="O22" s="17">
        <f t="shared" si="5"/>
        <v>68.48819070426433</v>
      </c>
      <c r="P22" s="17"/>
      <c r="Q22" s="17"/>
      <c r="R22" s="17">
        <f t="shared" si="11"/>
        <v>68.48819070426433</v>
      </c>
      <c r="S22" s="17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</row>
    <row r="23" spans="1:137" s="30" customFormat="1" ht="54" customHeight="1">
      <c r="A23" s="12">
        <v>7</v>
      </c>
      <c r="B23" s="13" t="s">
        <v>27</v>
      </c>
      <c r="C23" s="14">
        <f>D23+E23+F23+G23+H23</f>
        <v>37867.2</v>
      </c>
      <c r="D23" s="15">
        <f>D24+D25+D26+D27</f>
        <v>101.7</v>
      </c>
      <c r="E23" s="15">
        <f>E24+E25+E26+E27</f>
        <v>4268.3</v>
      </c>
      <c r="F23" s="15">
        <f>F24+F25+F26+F27</f>
        <v>32997.2</v>
      </c>
      <c r="G23" s="15">
        <f>G24+G25+G26+G27</f>
        <v>500</v>
      </c>
      <c r="H23" s="15"/>
      <c r="I23" s="14">
        <f t="shared" si="12"/>
        <v>25720.8</v>
      </c>
      <c r="J23" s="16">
        <f>J24+J25+J26+J27</f>
        <v>101.7</v>
      </c>
      <c r="K23" s="16">
        <f>K24+K25+K26+K27</f>
        <v>2424</v>
      </c>
      <c r="L23" s="16">
        <f>L24+L25+L26+L27</f>
        <v>22795.1</v>
      </c>
      <c r="M23" s="16">
        <f>M24+M25+M26+M27</f>
        <v>400</v>
      </c>
      <c r="N23" s="16"/>
      <c r="O23" s="17">
        <f t="shared" si="5"/>
        <v>67.92369121561669</v>
      </c>
      <c r="P23" s="17">
        <f aca="true" t="shared" si="13" ref="P23:P24">J23/D23*100</f>
        <v>100</v>
      </c>
      <c r="Q23" s="17">
        <f aca="true" t="shared" si="14" ref="Q23:Q26">K23/E23*100</f>
        <v>56.79075978726893</v>
      </c>
      <c r="R23" s="17">
        <f t="shared" si="11"/>
        <v>69.08192210248141</v>
      </c>
      <c r="S23" s="17">
        <f aca="true" t="shared" si="15" ref="S23:S26">M23/G23*100</f>
        <v>80</v>
      </c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</row>
    <row r="24" spans="1:20" ht="37.5" customHeight="1">
      <c r="A24" s="19"/>
      <c r="B24" s="20" t="s">
        <v>28</v>
      </c>
      <c r="C24" s="14">
        <f aca="true" t="shared" si="16" ref="C24:C39">D24+E24+F24+G24</f>
        <v>17705.1</v>
      </c>
      <c r="D24" s="24">
        <v>58</v>
      </c>
      <c r="E24" s="24">
        <v>1203.5</v>
      </c>
      <c r="F24" s="24">
        <v>16413.6</v>
      </c>
      <c r="G24" s="24">
        <v>30</v>
      </c>
      <c r="H24" s="24"/>
      <c r="I24" s="14">
        <f t="shared" si="12"/>
        <v>12502.4</v>
      </c>
      <c r="J24" s="27">
        <v>58</v>
      </c>
      <c r="K24" s="23">
        <v>964.8</v>
      </c>
      <c r="L24" s="23">
        <v>11459.6</v>
      </c>
      <c r="M24" s="23">
        <v>20</v>
      </c>
      <c r="N24" s="23"/>
      <c r="O24" s="17">
        <f t="shared" si="5"/>
        <v>70.61468164540162</v>
      </c>
      <c r="P24" s="17">
        <f t="shared" si="13"/>
        <v>100</v>
      </c>
      <c r="Q24" s="17">
        <f t="shared" si="14"/>
        <v>80.16618196925633</v>
      </c>
      <c r="R24" s="17">
        <f t="shared" si="11"/>
        <v>69.81771214115125</v>
      </c>
      <c r="S24" s="17">
        <f t="shared" si="15"/>
        <v>66.66666666666666</v>
      </c>
      <c r="T24" s="17"/>
    </row>
    <row r="25" spans="1:20" ht="34.5" customHeight="1">
      <c r="A25" s="19"/>
      <c r="B25" s="20" t="s">
        <v>29</v>
      </c>
      <c r="C25" s="14">
        <f t="shared" si="16"/>
        <v>7771.799999999999</v>
      </c>
      <c r="D25" s="24"/>
      <c r="E25" s="24">
        <v>2697.4</v>
      </c>
      <c r="F25" s="24">
        <v>4734.4</v>
      </c>
      <c r="G25" s="24">
        <v>340</v>
      </c>
      <c r="H25" s="24"/>
      <c r="I25" s="14">
        <f t="shared" si="12"/>
        <v>4780.7</v>
      </c>
      <c r="J25" s="27"/>
      <c r="K25" s="23">
        <v>1132</v>
      </c>
      <c r="L25" s="23">
        <v>3328.7</v>
      </c>
      <c r="M25" s="23">
        <v>320</v>
      </c>
      <c r="N25" s="23"/>
      <c r="O25" s="17">
        <f t="shared" si="5"/>
        <v>61.51342031447027</v>
      </c>
      <c r="P25" s="17"/>
      <c r="Q25" s="17">
        <f t="shared" si="14"/>
        <v>41.96633795506784</v>
      </c>
      <c r="R25" s="17">
        <f t="shared" si="11"/>
        <v>70.30880364988172</v>
      </c>
      <c r="S25" s="17">
        <f t="shared" si="15"/>
        <v>94.11764705882352</v>
      </c>
      <c r="T25" s="17"/>
    </row>
    <row r="26" spans="1:20" ht="28.5" customHeight="1">
      <c r="A26" s="19"/>
      <c r="B26" s="20" t="s">
        <v>30</v>
      </c>
      <c r="C26" s="14">
        <f t="shared" si="16"/>
        <v>9630.7</v>
      </c>
      <c r="D26" s="24">
        <v>43.7</v>
      </c>
      <c r="E26" s="24">
        <v>367.4</v>
      </c>
      <c r="F26" s="24">
        <v>9089.6</v>
      </c>
      <c r="G26" s="24">
        <v>130</v>
      </c>
      <c r="H26" s="24"/>
      <c r="I26" s="14">
        <f t="shared" si="12"/>
        <v>6501.099999999999</v>
      </c>
      <c r="J26" s="27">
        <v>43.7</v>
      </c>
      <c r="K26" s="23">
        <v>327.2</v>
      </c>
      <c r="L26" s="23">
        <v>6070.2</v>
      </c>
      <c r="M26" s="23">
        <v>60</v>
      </c>
      <c r="N26" s="23"/>
      <c r="O26" s="17">
        <f t="shared" si="5"/>
        <v>67.50391975661167</v>
      </c>
      <c r="P26" s="17">
        <f>J26/D26*100</f>
        <v>100</v>
      </c>
      <c r="Q26" s="17">
        <f t="shared" si="14"/>
        <v>89.05824714207948</v>
      </c>
      <c r="R26" s="17">
        <f t="shared" si="11"/>
        <v>66.78181658158773</v>
      </c>
      <c r="S26" s="17">
        <f t="shared" si="15"/>
        <v>46.15384615384615</v>
      </c>
      <c r="T26" s="17"/>
    </row>
    <row r="27" spans="1:20" ht="33" customHeight="1">
      <c r="A27" s="19"/>
      <c r="B27" s="31" t="s">
        <v>31</v>
      </c>
      <c r="C27" s="14">
        <f t="shared" si="16"/>
        <v>2759.6</v>
      </c>
      <c r="D27" s="24"/>
      <c r="E27" s="24"/>
      <c r="F27" s="24">
        <v>2759.6</v>
      </c>
      <c r="G27" s="24"/>
      <c r="H27" s="24"/>
      <c r="I27" s="14">
        <f t="shared" si="12"/>
        <v>1936.6</v>
      </c>
      <c r="J27" s="27"/>
      <c r="K27" s="23"/>
      <c r="L27" s="23">
        <v>1936.6</v>
      </c>
      <c r="M27" s="23"/>
      <c r="N27" s="23"/>
      <c r="O27" s="17">
        <f t="shared" si="5"/>
        <v>70.17683722278592</v>
      </c>
      <c r="P27" s="17"/>
      <c r="Q27" s="17"/>
      <c r="R27" s="17">
        <f t="shared" si="11"/>
        <v>70.17683722278592</v>
      </c>
      <c r="S27" s="17"/>
      <c r="T27" s="17"/>
    </row>
    <row r="28" spans="1:20" s="18" customFormat="1" ht="78" customHeight="1">
      <c r="A28" s="12">
        <v>8</v>
      </c>
      <c r="B28" s="13" t="s">
        <v>32</v>
      </c>
      <c r="C28" s="14">
        <f t="shared" si="16"/>
        <v>7011</v>
      </c>
      <c r="D28" s="15"/>
      <c r="E28" s="15">
        <f>E29+E30</f>
        <v>153.4</v>
      </c>
      <c r="F28" s="15">
        <f>F29+F30</f>
        <v>6787.6</v>
      </c>
      <c r="G28" s="15">
        <f>G29+G30</f>
        <v>70</v>
      </c>
      <c r="H28" s="15"/>
      <c r="I28" s="14">
        <f t="shared" si="12"/>
        <v>4747.7</v>
      </c>
      <c r="J28" s="16"/>
      <c r="K28" s="16">
        <f>K29+K30</f>
        <v>62</v>
      </c>
      <c r="L28" s="16">
        <f>L29+L30</f>
        <v>4645.7</v>
      </c>
      <c r="M28" s="16">
        <f>M29+M30</f>
        <v>40</v>
      </c>
      <c r="N28" s="16"/>
      <c r="O28" s="17">
        <f t="shared" si="5"/>
        <v>67.71787191556126</v>
      </c>
      <c r="P28" s="17"/>
      <c r="Q28" s="17">
        <f>K28/E28*100</f>
        <v>40.41720990873533</v>
      </c>
      <c r="R28" s="17">
        <f t="shared" si="11"/>
        <v>68.44392716129411</v>
      </c>
      <c r="S28" s="17">
        <f>M28/G28*100</f>
        <v>57.14285714285714</v>
      </c>
      <c r="T28" s="17"/>
    </row>
    <row r="29" spans="1:137" s="18" customFormat="1" ht="57" customHeight="1">
      <c r="A29" s="19"/>
      <c r="B29" s="20" t="s">
        <v>33</v>
      </c>
      <c r="C29" s="14">
        <f t="shared" si="16"/>
        <v>2394</v>
      </c>
      <c r="D29" s="24"/>
      <c r="E29" s="24"/>
      <c r="F29" s="24">
        <v>2394</v>
      </c>
      <c r="G29" s="24"/>
      <c r="H29" s="24"/>
      <c r="I29" s="14">
        <f t="shared" si="12"/>
        <v>1688.7</v>
      </c>
      <c r="J29" s="27"/>
      <c r="K29" s="23"/>
      <c r="L29" s="23">
        <v>1688.7</v>
      </c>
      <c r="M29" s="23"/>
      <c r="N29" s="23"/>
      <c r="O29" s="17">
        <f t="shared" si="5"/>
        <v>70.53884711779449</v>
      </c>
      <c r="P29" s="17"/>
      <c r="Q29" s="17"/>
      <c r="R29" s="17">
        <f t="shared" si="11"/>
        <v>70.53884711779449</v>
      </c>
      <c r="S29" s="17"/>
      <c r="T29" s="17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spans="1:137" s="18" customFormat="1" ht="33" customHeight="1">
      <c r="A30" s="19"/>
      <c r="B30" s="20" t="s">
        <v>30</v>
      </c>
      <c r="C30" s="14">
        <f t="shared" si="16"/>
        <v>4617</v>
      </c>
      <c r="D30" s="24"/>
      <c r="E30" s="24">
        <v>153.4</v>
      </c>
      <c r="F30" s="24">
        <v>4393.6</v>
      </c>
      <c r="G30" s="24">
        <v>70</v>
      </c>
      <c r="H30" s="24"/>
      <c r="I30" s="14">
        <f t="shared" si="12"/>
        <v>3059</v>
      </c>
      <c r="J30" s="27"/>
      <c r="K30" s="23">
        <v>62</v>
      </c>
      <c r="L30" s="23">
        <v>2957</v>
      </c>
      <c r="M30" s="23">
        <v>40</v>
      </c>
      <c r="N30" s="23"/>
      <c r="O30" s="17">
        <f t="shared" si="5"/>
        <v>66.2551440329218</v>
      </c>
      <c r="P30" s="17"/>
      <c r="Q30" s="17">
        <f>K30/E30*100</f>
        <v>40.41720990873533</v>
      </c>
      <c r="R30" s="17">
        <f t="shared" si="11"/>
        <v>67.30243991260014</v>
      </c>
      <c r="S30" s="17">
        <f>M30/G30*100</f>
        <v>57.14285714285714</v>
      </c>
      <c r="T30" s="1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spans="1:137" s="18" customFormat="1" ht="66" customHeight="1">
      <c r="A31" s="12">
        <v>9</v>
      </c>
      <c r="B31" s="13" t="s">
        <v>34</v>
      </c>
      <c r="C31" s="14">
        <f t="shared" si="16"/>
        <v>100</v>
      </c>
      <c r="D31" s="15"/>
      <c r="E31" s="15"/>
      <c r="F31" s="15">
        <v>100</v>
      </c>
      <c r="G31" s="15"/>
      <c r="H31" s="15"/>
      <c r="I31" s="14">
        <f t="shared" si="12"/>
        <v>70</v>
      </c>
      <c r="J31" s="16"/>
      <c r="K31" s="25"/>
      <c r="L31" s="25">
        <v>70</v>
      </c>
      <c r="M31" s="25"/>
      <c r="N31" s="25"/>
      <c r="O31" s="17">
        <f t="shared" si="5"/>
        <v>70</v>
      </c>
      <c r="P31" s="17"/>
      <c r="Q31" s="17"/>
      <c r="R31" s="17">
        <f t="shared" si="11"/>
        <v>70</v>
      </c>
      <c r="S31" s="17"/>
      <c r="T31" s="1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spans="1:137" s="18" customFormat="1" ht="75" customHeight="1">
      <c r="A32" s="12">
        <v>10</v>
      </c>
      <c r="B32" s="13" t="s">
        <v>35</v>
      </c>
      <c r="C32" s="14">
        <f t="shared" si="16"/>
        <v>256</v>
      </c>
      <c r="D32" s="15"/>
      <c r="E32" s="15"/>
      <c r="F32" s="15">
        <v>256</v>
      </c>
      <c r="G32" s="15"/>
      <c r="H32" s="15"/>
      <c r="I32" s="14">
        <f t="shared" si="12"/>
        <v>25</v>
      </c>
      <c r="J32" s="16"/>
      <c r="K32" s="25"/>
      <c r="L32" s="25">
        <v>25</v>
      </c>
      <c r="M32" s="25"/>
      <c r="N32" s="25"/>
      <c r="O32" s="17">
        <f t="shared" si="5"/>
        <v>9.765625</v>
      </c>
      <c r="P32" s="17"/>
      <c r="Q32" s="17"/>
      <c r="R32" s="17">
        <f t="shared" si="11"/>
        <v>9.765625</v>
      </c>
      <c r="S32" s="17"/>
      <c r="T32" s="17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</row>
    <row r="33" spans="1:137" s="18" customFormat="1" ht="46.5" customHeight="1">
      <c r="A33" s="12">
        <v>11</v>
      </c>
      <c r="B33" s="13" t="s">
        <v>36</v>
      </c>
      <c r="C33" s="14">
        <f t="shared" si="16"/>
        <v>210</v>
      </c>
      <c r="D33" s="15"/>
      <c r="E33" s="15"/>
      <c r="F33" s="15">
        <v>210</v>
      </c>
      <c r="G33" s="15"/>
      <c r="H33" s="15"/>
      <c r="I33" s="14">
        <f t="shared" si="12"/>
        <v>169</v>
      </c>
      <c r="J33" s="16"/>
      <c r="K33" s="25"/>
      <c r="L33" s="25">
        <v>169</v>
      </c>
      <c r="M33" s="25"/>
      <c r="N33" s="25"/>
      <c r="O33" s="17">
        <f t="shared" si="5"/>
        <v>80.47619047619048</v>
      </c>
      <c r="P33" s="17"/>
      <c r="Q33" s="17"/>
      <c r="R33" s="17">
        <f t="shared" si="11"/>
        <v>80.47619047619048</v>
      </c>
      <c r="S33" s="17"/>
      <c r="T33" s="17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</row>
    <row r="34" spans="1:137" s="18" customFormat="1" ht="57" customHeight="1">
      <c r="A34" s="12">
        <v>12</v>
      </c>
      <c r="B34" s="13" t="s">
        <v>37</v>
      </c>
      <c r="C34" s="14">
        <f t="shared" si="16"/>
        <v>1201</v>
      </c>
      <c r="D34" s="15"/>
      <c r="E34" s="15"/>
      <c r="F34" s="15">
        <v>1201</v>
      </c>
      <c r="G34" s="15"/>
      <c r="H34" s="15"/>
      <c r="I34" s="14">
        <f t="shared" si="12"/>
        <v>603.1</v>
      </c>
      <c r="J34" s="16"/>
      <c r="K34" s="25"/>
      <c r="L34" s="25">
        <v>603.1</v>
      </c>
      <c r="M34" s="25"/>
      <c r="N34" s="25"/>
      <c r="O34" s="17">
        <f t="shared" si="5"/>
        <v>50.21648626144879</v>
      </c>
      <c r="P34" s="17"/>
      <c r="Q34" s="17"/>
      <c r="R34" s="17">
        <f t="shared" si="11"/>
        <v>50.21648626144879</v>
      </c>
      <c r="S34" s="17"/>
      <c r="T34" s="17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</row>
    <row r="35" spans="1:137" s="18" customFormat="1" ht="46.5" customHeight="1">
      <c r="A35" s="12">
        <v>13</v>
      </c>
      <c r="B35" s="13" t="s">
        <v>38</v>
      </c>
      <c r="C35" s="14">
        <f t="shared" si="16"/>
        <v>29771.7</v>
      </c>
      <c r="D35" s="15"/>
      <c r="E35" s="15">
        <v>8495</v>
      </c>
      <c r="F35" s="15">
        <v>21276.7</v>
      </c>
      <c r="G35" s="15"/>
      <c r="H35" s="15"/>
      <c r="I35" s="14">
        <f t="shared" si="12"/>
        <v>24423.3</v>
      </c>
      <c r="J35" s="16"/>
      <c r="K35" s="25">
        <v>7960.2</v>
      </c>
      <c r="L35" s="25">
        <v>16463.1</v>
      </c>
      <c r="M35" s="25"/>
      <c r="N35" s="25"/>
      <c r="O35" s="17">
        <f t="shared" si="5"/>
        <v>82.0352885458338</v>
      </c>
      <c r="P35" s="17"/>
      <c r="Q35" s="17">
        <f>K35/E35*100</f>
        <v>93.70453207769276</v>
      </c>
      <c r="R35" s="17">
        <f t="shared" si="11"/>
        <v>77.37619085666479</v>
      </c>
      <c r="S35" s="17"/>
      <c r="T35" s="17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</row>
    <row r="36" spans="1:137" s="18" customFormat="1" ht="90" customHeight="1">
      <c r="A36" s="12">
        <v>14</v>
      </c>
      <c r="B36" s="13" t="s">
        <v>39</v>
      </c>
      <c r="C36" s="14">
        <f t="shared" si="16"/>
        <v>289.7</v>
      </c>
      <c r="D36" s="15"/>
      <c r="E36" s="15"/>
      <c r="F36" s="15">
        <v>289.7</v>
      </c>
      <c r="G36" s="15"/>
      <c r="H36" s="15"/>
      <c r="I36" s="14">
        <f t="shared" si="12"/>
        <v>121.4</v>
      </c>
      <c r="J36" s="16"/>
      <c r="K36" s="25"/>
      <c r="L36" s="25">
        <v>121.4</v>
      </c>
      <c r="M36" s="25"/>
      <c r="N36" s="25"/>
      <c r="O36" s="17">
        <f t="shared" si="5"/>
        <v>41.90541939937867</v>
      </c>
      <c r="P36" s="17"/>
      <c r="Q36" s="17"/>
      <c r="R36" s="17">
        <f t="shared" si="11"/>
        <v>41.90541939937867</v>
      </c>
      <c r="S36" s="17"/>
      <c r="T36" s="17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</row>
    <row r="37" spans="1:137" s="18" customFormat="1" ht="67.5" customHeight="1">
      <c r="A37" s="12">
        <v>15</v>
      </c>
      <c r="B37" s="13" t="s">
        <v>40</v>
      </c>
      <c r="C37" s="14">
        <f t="shared" si="16"/>
        <v>196.5</v>
      </c>
      <c r="D37" s="15">
        <v>136.5</v>
      </c>
      <c r="E37" s="15"/>
      <c r="F37" s="15">
        <v>60</v>
      </c>
      <c r="G37" s="15"/>
      <c r="H37" s="15"/>
      <c r="I37" s="14"/>
      <c r="J37" s="16"/>
      <c r="K37" s="25"/>
      <c r="L37" s="25"/>
      <c r="M37" s="25"/>
      <c r="N37" s="25"/>
      <c r="O37" s="17"/>
      <c r="P37" s="17"/>
      <c r="Q37" s="17"/>
      <c r="R37" s="17"/>
      <c r="S37" s="17"/>
      <c r="T37" s="17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</row>
    <row r="38" spans="1:137" s="18" customFormat="1" ht="69" customHeight="1">
      <c r="A38" s="12">
        <v>16</v>
      </c>
      <c r="B38" s="13" t="s">
        <v>41</v>
      </c>
      <c r="C38" s="14">
        <f t="shared" si="16"/>
        <v>10347.6</v>
      </c>
      <c r="D38" s="15"/>
      <c r="E38" s="15"/>
      <c r="F38" s="15">
        <v>10347.6</v>
      </c>
      <c r="G38" s="15"/>
      <c r="H38" s="15"/>
      <c r="I38" s="14">
        <f aca="true" t="shared" si="17" ref="I38:I39">J38+K38+L38+M38</f>
        <v>5684.1</v>
      </c>
      <c r="J38" s="16"/>
      <c r="K38" s="25"/>
      <c r="L38" s="25">
        <v>5684.1</v>
      </c>
      <c r="M38" s="25"/>
      <c r="N38" s="25"/>
      <c r="O38" s="17">
        <f aca="true" t="shared" si="18" ref="O38:O46">I38/C38*100</f>
        <v>54.93157833700568</v>
      </c>
      <c r="P38" s="17"/>
      <c r="Q38" s="17"/>
      <c r="R38" s="17">
        <f aca="true" t="shared" si="19" ref="R38:R43">L38/F38*100</f>
        <v>54.93157833700568</v>
      </c>
      <c r="S38" s="17"/>
      <c r="T38" s="17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</row>
    <row r="39" spans="1:137" s="18" customFormat="1" ht="76.5" customHeight="1">
      <c r="A39" s="12">
        <v>17</v>
      </c>
      <c r="B39" s="13" t="s">
        <v>42</v>
      </c>
      <c r="C39" s="14">
        <f t="shared" si="16"/>
        <v>5770</v>
      </c>
      <c r="D39" s="15"/>
      <c r="E39" s="17">
        <v>4405</v>
      </c>
      <c r="F39" s="15">
        <v>1365</v>
      </c>
      <c r="G39" s="15"/>
      <c r="H39" s="15"/>
      <c r="I39" s="14">
        <f t="shared" si="17"/>
        <v>330.5</v>
      </c>
      <c r="J39" s="16"/>
      <c r="K39" s="16"/>
      <c r="L39" s="25">
        <v>330.5</v>
      </c>
      <c r="M39" s="25"/>
      <c r="N39" s="25"/>
      <c r="O39" s="17">
        <f t="shared" si="18"/>
        <v>5.72790294627383</v>
      </c>
      <c r="P39" s="17"/>
      <c r="Q39" s="17"/>
      <c r="R39" s="17">
        <f t="shared" si="19"/>
        <v>24.21245421245421</v>
      </c>
      <c r="S39" s="17"/>
      <c r="T39" s="17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</row>
    <row r="40" spans="1:137" s="18" customFormat="1" ht="58.5" customHeight="1">
      <c r="A40" s="12">
        <v>18</v>
      </c>
      <c r="B40" s="13" t="s">
        <v>43</v>
      </c>
      <c r="C40" s="14">
        <f aca="true" t="shared" si="20" ref="C40:C42">D40+E40+F40+G40+H40</f>
        <v>659293.3999999999</v>
      </c>
      <c r="D40" s="15">
        <f>D41+D42+D43+D44+D45</f>
        <v>3791.8</v>
      </c>
      <c r="E40" s="15">
        <f>E41+E42+E43+E44+E45</f>
        <v>351536.3</v>
      </c>
      <c r="F40" s="15">
        <f>F41+F42+F43+F44+F45</f>
        <v>272962.10000000003</v>
      </c>
      <c r="G40" s="15">
        <f>G41+G42+G43+G44+G45</f>
        <v>29672.5</v>
      </c>
      <c r="H40" s="15">
        <f>H41+H42+H43+H44+H45</f>
        <v>1330.7</v>
      </c>
      <c r="I40" s="14">
        <f aca="true" t="shared" si="21" ref="I40:I45">J40+K40+L40+M40+N40</f>
        <v>468853.37999999995</v>
      </c>
      <c r="J40" s="16">
        <f>J41+J42+J43+J44+J45</f>
        <v>3791.8</v>
      </c>
      <c r="K40" s="16">
        <f>K41+K42+K43+K44+K45</f>
        <v>253651.8</v>
      </c>
      <c r="L40" s="16">
        <f>L41+L42+L43+L44+L45</f>
        <v>188618.1</v>
      </c>
      <c r="M40" s="16">
        <f>M41+M42+M43+M44+M45</f>
        <v>21977.1</v>
      </c>
      <c r="N40" s="16">
        <f>N41+N42+N43+N44+N45</f>
        <v>814.58</v>
      </c>
      <c r="O40" s="17">
        <f t="shared" si="18"/>
        <v>71.11452655221484</v>
      </c>
      <c r="P40" s="17">
        <f>J40/D40*100</f>
        <v>100</v>
      </c>
      <c r="Q40" s="17">
        <f aca="true" t="shared" si="22" ref="Q40:Q42">K40/E40*100</f>
        <v>72.15522266121593</v>
      </c>
      <c r="R40" s="17">
        <f t="shared" si="19"/>
        <v>69.10047219009525</v>
      </c>
      <c r="S40" s="17">
        <f aca="true" t="shared" si="23" ref="S40:S42">M40/G40*100</f>
        <v>74.0655489089224</v>
      </c>
      <c r="T40" s="17">
        <f>N40/H40*100</f>
        <v>61.21439843691291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</row>
    <row r="41" spans="1:137" s="18" customFormat="1" ht="33" customHeight="1">
      <c r="A41" s="19"/>
      <c r="B41" s="20" t="s">
        <v>44</v>
      </c>
      <c r="C41" s="14">
        <f t="shared" si="20"/>
        <v>191589.19999999998</v>
      </c>
      <c r="D41" s="24"/>
      <c r="E41" s="24">
        <v>75405</v>
      </c>
      <c r="F41" s="24">
        <v>90529.8</v>
      </c>
      <c r="G41" s="24">
        <v>25654.4</v>
      </c>
      <c r="H41" s="24"/>
      <c r="I41" s="14">
        <f t="shared" si="21"/>
        <v>116714.20000000001</v>
      </c>
      <c r="J41" s="27"/>
      <c r="K41" s="23">
        <v>53744.4</v>
      </c>
      <c r="L41" s="23">
        <v>62969.8</v>
      </c>
      <c r="M41" s="23"/>
      <c r="N41" s="23"/>
      <c r="O41" s="17">
        <f t="shared" si="18"/>
        <v>60.91898708277921</v>
      </c>
      <c r="P41" s="17"/>
      <c r="Q41" s="17">
        <f t="shared" si="22"/>
        <v>71.27431867913269</v>
      </c>
      <c r="R41" s="17">
        <f t="shared" si="19"/>
        <v>69.5569856555521</v>
      </c>
      <c r="S41" s="17">
        <f t="shared" si="23"/>
        <v>0</v>
      </c>
      <c r="T41" s="17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</row>
    <row r="42" spans="1:137" s="18" customFormat="1" ht="43.5" customHeight="1">
      <c r="A42" s="19"/>
      <c r="B42" s="20" t="s">
        <v>45</v>
      </c>
      <c r="C42" s="14">
        <f t="shared" si="20"/>
        <v>374206.2</v>
      </c>
      <c r="D42" s="24">
        <v>1560</v>
      </c>
      <c r="E42" s="24">
        <v>251024.5</v>
      </c>
      <c r="F42" s="24">
        <v>116272.9</v>
      </c>
      <c r="G42" s="24">
        <v>4018.1</v>
      </c>
      <c r="H42" s="24">
        <v>1330.7</v>
      </c>
      <c r="I42" s="14">
        <f t="shared" si="21"/>
        <v>283049.58</v>
      </c>
      <c r="J42" s="27">
        <v>1560</v>
      </c>
      <c r="K42" s="23">
        <v>178165</v>
      </c>
      <c r="L42" s="23">
        <v>80532.9</v>
      </c>
      <c r="M42" s="23">
        <v>21977.1</v>
      </c>
      <c r="N42" s="23">
        <v>814.58</v>
      </c>
      <c r="O42" s="17">
        <f t="shared" si="18"/>
        <v>75.64000275783779</v>
      </c>
      <c r="P42" s="17">
        <f>J42/D42*100</f>
        <v>100</v>
      </c>
      <c r="Q42" s="17">
        <f t="shared" si="22"/>
        <v>70.97514386045984</v>
      </c>
      <c r="R42" s="17">
        <f t="shared" si="19"/>
        <v>69.26196904007726</v>
      </c>
      <c r="S42" s="17">
        <f t="shared" si="23"/>
        <v>546.9525397575968</v>
      </c>
      <c r="T42" s="17">
        <f>N42/H42*100</f>
        <v>61.21439843691291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</row>
    <row r="43" spans="1:137" s="18" customFormat="1" ht="42" customHeight="1">
      <c r="A43" s="19"/>
      <c r="B43" s="20" t="s">
        <v>46</v>
      </c>
      <c r="C43" s="14">
        <f aca="true" t="shared" si="24" ref="C43:C45">D43+E43+F43+G43</f>
        <v>21312.1</v>
      </c>
      <c r="D43" s="24"/>
      <c r="E43" s="24"/>
      <c r="F43" s="24">
        <v>21312.1</v>
      </c>
      <c r="G43" s="24"/>
      <c r="H43" s="24"/>
      <c r="I43" s="14">
        <f t="shared" si="21"/>
        <v>15602.8</v>
      </c>
      <c r="J43" s="27"/>
      <c r="K43" s="23"/>
      <c r="L43" s="23">
        <v>15602.8</v>
      </c>
      <c r="M43" s="23"/>
      <c r="N43" s="23"/>
      <c r="O43" s="17">
        <f t="shared" si="18"/>
        <v>73.21099281628747</v>
      </c>
      <c r="P43" s="17"/>
      <c r="Q43" s="17"/>
      <c r="R43" s="17">
        <f t="shared" si="19"/>
        <v>73.21099281628747</v>
      </c>
      <c r="S43" s="17"/>
      <c r="T43" s="17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</row>
    <row r="44" spans="1:137" s="18" customFormat="1" ht="45" customHeight="1">
      <c r="A44" s="19"/>
      <c r="B44" s="20" t="s">
        <v>47</v>
      </c>
      <c r="C44" s="14">
        <f t="shared" si="24"/>
        <v>27338.6</v>
      </c>
      <c r="D44" s="24">
        <v>2231.8</v>
      </c>
      <c r="E44" s="24">
        <v>25106.8</v>
      </c>
      <c r="F44" s="24"/>
      <c r="G44" s="24"/>
      <c r="H44" s="24"/>
      <c r="I44" s="14">
        <f t="shared" si="21"/>
        <v>23974.2</v>
      </c>
      <c r="J44" s="27">
        <v>2231.8</v>
      </c>
      <c r="K44" s="23">
        <v>21742.4</v>
      </c>
      <c r="L44" s="23"/>
      <c r="M44" s="23"/>
      <c r="N44" s="23"/>
      <c r="O44" s="17">
        <f t="shared" si="18"/>
        <v>87.69359074714873</v>
      </c>
      <c r="P44" s="17">
        <f>J44/D44*100</f>
        <v>100</v>
      </c>
      <c r="Q44" s="17">
        <f>K44/E44*100</f>
        <v>86.59964631095959</v>
      </c>
      <c r="R44" s="17"/>
      <c r="S44" s="17"/>
      <c r="T44" s="17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</row>
    <row r="45" spans="1:137" s="18" customFormat="1" ht="72" customHeight="1">
      <c r="A45" s="19"/>
      <c r="B45" s="20" t="s">
        <v>48</v>
      </c>
      <c r="C45" s="14">
        <f t="shared" si="24"/>
        <v>44847.3</v>
      </c>
      <c r="D45" s="24"/>
      <c r="E45" s="24"/>
      <c r="F45" s="24">
        <v>44847.3</v>
      </c>
      <c r="G45" s="24"/>
      <c r="H45" s="24"/>
      <c r="I45" s="14">
        <f t="shared" si="21"/>
        <v>29512.6</v>
      </c>
      <c r="J45" s="27"/>
      <c r="K45" s="23"/>
      <c r="L45" s="23">
        <v>29512.6</v>
      </c>
      <c r="M45" s="23"/>
      <c r="N45" s="23"/>
      <c r="O45" s="17">
        <f t="shared" si="18"/>
        <v>65.8068601677247</v>
      </c>
      <c r="P45" s="17"/>
      <c r="Q45" s="17"/>
      <c r="R45" s="17">
        <f aca="true" t="shared" si="25" ref="R45:R46">L45/F45*100</f>
        <v>65.8068601677247</v>
      </c>
      <c r="S45" s="17"/>
      <c r="T45" s="17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</row>
    <row r="46" spans="1:137" s="18" customFormat="1" ht="64.5" customHeight="1">
      <c r="A46" s="12">
        <v>19</v>
      </c>
      <c r="B46" s="13" t="s">
        <v>49</v>
      </c>
      <c r="C46" s="14">
        <f>C47+C48+C49+C50+C51</f>
        <v>7552.200000000001</v>
      </c>
      <c r="D46" s="24">
        <f>D47+D48+D49+D50+D51</f>
        <v>1600.6</v>
      </c>
      <c r="E46" s="24">
        <f>E47+E48+E49+E50+E51</f>
        <v>4044.4</v>
      </c>
      <c r="F46" s="24">
        <f>F47+F48+F49+F50+F51</f>
        <v>1907.2</v>
      </c>
      <c r="G46" s="24"/>
      <c r="H46" s="24"/>
      <c r="I46" s="14">
        <f>I47+I48+I49+I50+I51</f>
        <v>5446.799999999999</v>
      </c>
      <c r="J46" s="16">
        <f>J47+J48+J49+J50+J51</f>
        <v>1306</v>
      </c>
      <c r="K46" s="16">
        <f>K47+K48+K49+K50+K51</f>
        <v>2950.2</v>
      </c>
      <c r="L46" s="16">
        <f>L47+L48+L49+L50+L51</f>
        <v>1190.6000000000001</v>
      </c>
      <c r="M46" s="16"/>
      <c r="N46" s="16"/>
      <c r="O46" s="17">
        <f t="shared" si="18"/>
        <v>72.12203066656072</v>
      </c>
      <c r="P46" s="17">
        <f>J46/D46*100</f>
        <v>81.5944020992128</v>
      </c>
      <c r="Q46" s="17">
        <f>K46/E46*100</f>
        <v>72.94530709128672</v>
      </c>
      <c r="R46" s="17">
        <f t="shared" si="25"/>
        <v>62.42659395973155</v>
      </c>
      <c r="S46" s="17"/>
      <c r="T46" s="17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</row>
    <row r="47" spans="1:137" s="18" customFormat="1" ht="42" customHeight="1">
      <c r="A47" s="19"/>
      <c r="B47" s="20" t="s">
        <v>50</v>
      </c>
      <c r="C47" s="14">
        <f aca="true" t="shared" si="26" ref="C47:C60">D47+E47+F47+G47</f>
        <v>207.6</v>
      </c>
      <c r="D47" s="24"/>
      <c r="E47" s="24">
        <v>47.6</v>
      </c>
      <c r="F47" s="24">
        <v>160</v>
      </c>
      <c r="G47" s="24"/>
      <c r="H47" s="24"/>
      <c r="I47" s="14"/>
      <c r="J47" s="27"/>
      <c r="K47" s="23"/>
      <c r="L47" s="23"/>
      <c r="M47" s="23"/>
      <c r="N47" s="23"/>
      <c r="O47" s="17"/>
      <c r="P47" s="17"/>
      <c r="Q47" s="17"/>
      <c r="R47" s="17"/>
      <c r="S47" s="17"/>
      <c r="T47" s="17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</row>
    <row r="48" spans="1:137" s="18" customFormat="1" ht="42" customHeight="1">
      <c r="A48" s="19"/>
      <c r="B48" s="20" t="s">
        <v>51</v>
      </c>
      <c r="C48" s="14">
        <f t="shared" si="26"/>
        <v>160</v>
      </c>
      <c r="D48" s="24"/>
      <c r="E48" s="24"/>
      <c r="F48" s="24">
        <v>160</v>
      </c>
      <c r="G48" s="24"/>
      <c r="H48" s="24"/>
      <c r="I48" s="14"/>
      <c r="J48" s="27"/>
      <c r="K48" s="23"/>
      <c r="L48" s="23"/>
      <c r="M48" s="23"/>
      <c r="N48" s="23"/>
      <c r="O48" s="17"/>
      <c r="P48" s="17"/>
      <c r="Q48" s="17"/>
      <c r="R48" s="17"/>
      <c r="S48" s="17"/>
      <c r="T48" s="17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</row>
    <row r="49" spans="1:137" s="18" customFormat="1" ht="42" customHeight="1">
      <c r="A49" s="19"/>
      <c r="B49" s="20" t="s">
        <v>52</v>
      </c>
      <c r="C49" s="14">
        <f t="shared" si="26"/>
        <v>4897.2</v>
      </c>
      <c r="D49" s="24">
        <v>1600.6</v>
      </c>
      <c r="E49" s="24">
        <v>1898.4</v>
      </c>
      <c r="F49" s="24">
        <v>1398.2</v>
      </c>
      <c r="G49" s="24"/>
      <c r="H49" s="24"/>
      <c r="I49" s="14">
        <f aca="true" t="shared" si="27" ref="I49:I60">J49+K49+L49+M49</f>
        <v>3326.3999999999996</v>
      </c>
      <c r="J49" s="27">
        <v>1306</v>
      </c>
      <c r="K49" s="23">
        <v>1006.2</v>
      </c>
      <c r="L49" s="23">
        <v>1014.2</v>
      </c>
      <c r="M49" s="23"/>
      <c r="N49" s="23"/>
      <c r="O49" s="17">
        <f aca="true" t="shared" si="28" ref="O49:O60">I49/C49*100</f>
        <v>67.9245283018868</v>
      </c>
      <c r="P49" s="17">
        <f>J49/D49*100</f>
        <v>81.5944020992128</v>
      </c>
      <c r="Q49" s="17">
        <f aca="true" t="shared" si="29" ref="Q49:Q51">K49/E49*100</f>
        <v>53.00252844500633</v>
      </c>
      <c r="R49" s="17">
        <f>L49/F49*100</f>
        <v>72.53611786582749</v>
      </c>
      <c r="S49" s="17"/>
      <c r="T49" s="17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</row>
    <row r="50" spans="1:137" s="18" customFormat="1" ht="61.5" customHeight="1">
      <c r="A50" s="19"/>
      <c r="B50" s="20" t="s">
        <v>53</v>
      </c>
      <c r="C50" s="14">
        <f t="shared" si="26"/>
        <v>510.8</v>
      </c>
      <c r="D50" s="24"/>
      <c r="E50" s="24">
        <v>510.8</v>
      </c>
      <c r="F50" s="24"/>
      <c r="G50" s="24"/>
      <c r="H50" s="24"/>
      <c r="I50" s="14">
        <f t="shared" si="27"/>
        <v>356.4</v>
      </c>
      <c r="J50" s="27"/>
      <c r="K50" s="23">
        <v>356.4</v>
      </c>
      <c r="L50" s="23"/>
      <c r="M50" s="23"/>
      <c r="N50" s="23"/>
      <c r="O50" s="17">
        <f t="shared" si="28"/>
        <v>69.77290524667188</v>
      </c>
      <c r="P50" s="17"/>
      <c r="Q50" s="17">
        <f t="shared" si="29"/>
        <v>69.77290524667188</v>
      </c>
      <c r="R50" s="17"/>
      <c r="S50" s="17"/>
      <c r="T50" s="17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</row>
    <row r="51" spans="1:137" s="18" customFormat="1" ht="49.5" customHeight="1">
      <c r="A51" s="19"/>
      <c r="B51" s="20" t="s">
        <v>54</v>
      </c>
      <c r="C51" s="14">
        <f t="shared" si="26"/>
        <v>1776.6</v>
      </c>
      <c r="D51" s="24"/>
      <c r="E51" s="24">
        <v>1587.6</v>
      </c>
      <c r="F51" s="24">
        <v>189</v>
      </c>
      <c r="G51" s="24"/>
      <c r="H51" s="24"/>
      <c r="I51" s="14">
        <f t="shared" si="27"/>
        <v>1764</v>
      </c>
      <c r="J51" s="27"/>
      <c r="K51" s="23">
        <v>1587.6</v>
      </c>
      <c r="L51" s="23">
        <v>176.4</v>
      </c>
      <c r="M51" s="23"/>
      <c r="N51" s="23"/>
      <c r="O51" s="17">
        <f t="shared" si="28"/>
        <v>99.29078014184398</v>
      </c>
      <c r="P51" s="17"/>
      <c r="Q51" s="17">
        <f t="shared" si="29"/>
        <v>100</v>
      </c>
      <c r="R51" s="17">
        <f aca="true" t="shared" si="30" ref="R51:R60">L51/F51*100</f>
        <v>93.33333333333333</v>
      </c>
      <c r="S51" s="17"/>
      <c r="T51" s="17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</row>
    <row r="52" spans="1:137" s="18" customFormat="1" ht="55.5" customHeight="1">
      <c r="A52" s="12">
        <v>20</v>
      </c>
      <c r="B52" s="13" t="s">
        <v>55</v>
      </c>
      <c r="C52" s="14">
        <f t="shared" si="26"/>
        <v>2000</v>
      </c>
      <c r="D52" s="15"/>
      <c r="E52" s="15"/>
      <c r="F52" s="15">
        <v>2000</v>
      </c>
      <c r="G52" s="15"/>
      <c r="H52" s="15"/>
      <c r="I52" s="14">
        <f t="shared" si="27"/>
        <v>1050</v>
      </c>
      <c r="J52" s="16"/>
      <c r="K52" s="25"/>
      <c r="L52" s="25">
        <v>1050</v>
      </c>
      <c r="M52" s="25"/>
      <c r="N52" s="25"/>
      <c r="O52" s="17">
        <f t="shared" si="28"/>
        <v>52.5</v>
      </c>
      <c r="P52" s="17"/>
      <c r="Q52" s="17"/>
      <c r="R52" s="17">
        <f t="shared" si="30"/>
        <v>52.5</v>
      </c>
      <c r="S52" s="17"/>
      <c r="T52" s="17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</row>
    <row r="53" spans="1:137" s="18" customFormat="1" ht="70.5" customHeight="1">
      <c r="A53" s="12">
        <v>21</v>
      </c>
      <c r="B53" s="13" t="s">
        <v>56</v>
      </c>
      <c r="C53" s="14">
        <f t="shared" si="26"/>
        <v>805</v>
      </c>
      <c r="D53" s="15"/>
      <c r="E53" s="15">
        <v>427.5</v>
      </c>
      <c r="F53" s="15">
        <v>377.5</v>
      </c>
      <c r="G53" s="15"/>
      <c r="H53" s="15"/>
      <c r="I53" s="14">
        <f t="shared" si="27"/>
        <v>756.8</v>
      </c>
      <c r="J53" s="16"/>
      <c r="K53" s="25">
        <v>424.4</v>
      </c>
      <c r="L53" s="25">
        <v>332.4</v>
      </c>
      <c r="M53" s="25"/>
      <c r="N53" s="25"/>
      <c r="O53" s="17">
        <f t="shared" si="28"/>
        <v>94.01242236024844</v>
      </c>
      <c r="P53" s="17"/>
      <c r="Q53" s="17">
        <f>K53/E53*100</f>
        <v>99.27485380116958</v>
      </c>
      <c r="R53" s="17">
        <f t="shared" si="30"/>
        <v>88.05298013245032</v>
      </c>
      <c r="S53" s="17"/>
      <c r="T53" s="1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</row>
    <row r="54" spans="1:137" s="18" customFormat="1" ht="52.5" customHeight="1">
      <c r="A54" s="12">
        <v>22</v>
      </c>
      <c r="B54" s="13" t="s">
        <v>57</v>
      </c>
      <c r="C54" s="14">
        <f t="shared" si="26"/>
        <v>67.7</v>
      </c>
      <c r="D54" s="15"/>
      <c r="E54" s="15"/>
      <c r="F54" s="15">
        <v>67.7</v>
      </c>
      <c r="G54" s="15"/>
      <c r="H54" s="15"/>
      <c r="I54" s="14">
        <f t="shared" si="27"/>
        <v>67.7</v>
      </c>
      <c r="J54" s="16"/>
      <c r="K54" s="25"/>
      <c r="L54" s="25">
        <v>67.7</v>
      </c>
      <c r="M54" s="25"/>
      <c r="N54" s="25"/>
      <c r="O54" s="17">
        <f t="shared" si="28"/>
        <v>100</v>
      </c>
      <c r="P54" s="17"/>
      <c r="Q54" s="17"/>
      <c r="R54" s="17">
        <f t="shared" si="30"/>
        <v>100</v>
      </c>
      <c r="S54" s="17"/>
      <c r="T54" s="17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18" customFormat="1" ht="72" customHeight="1">
      <c r="A55" s="12">
        <v>23</v>
      </c>
      <c r="B55" s="13" t="s">
        <v>58</v>
      </c>
      <c r="C55" s="14">
        <f t="shared" si="26"/>
        <v>132116.8</v>
      </c>
      <c r="D55" s="15"/>
      <c r="E55" s="15">
        <v>117372.2</v>
      </c>
      <c r="F55" s="15">
        <v>14744.6</v>
      </c>
      <c r="G55" s="15"/>
      <c r="H55" s="15"/>
      <c r="I55" s="14">
        <f t="shared" si="27"/>
        <v>29455.5</v>
      </c>
      <c r="J55" s="16"/>
      <c r="K55" s="25">
        <v>26146.3</v>
      </c>
      <c r="L55" s="25">
        <v>3309.2</v>
      </c>
      <c r="M55" s="25"/>
      <c r="N55" s="25"/>
      <c r="O55" s="17">
        <f t="shared" si="28"/>
        <v>22.295044990493263</v>
      </c>
      <c r="P55" s="17"/>
      <c r="Q55" s="17">
        <f>K55/E55*100</f>
        <v>22.276399351805622</v>
      </c>
      <c r="R55" s="17">
        <f t="shared" si="30"/>
        <v>22.443470829998777</v>
      </c>
      <c r="S55" s="17"/>
      <c r="T55" s="17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18" customFormat="1" ht="106.5" customHeight="1">
      <c r="A56" s="12">
        <v>24</v>
      </c>
      <c r="B56" s="13" t="s">
        <v>59</v>
      </c>
      <c r="C56" s="14">
        <f t="shared" si="26"/>
        <v>6982.8</v>
      </c>
      <c r="D56" s="15"/>
      <c r="E56" s="15"/>
      <c r="F56" s="15">
        <v>6982.8</v>
      </c>
      <c r="G56" s="15"/>
      <c r="H56" s="15"/>
      <c r="I56" s="14">
        <f t="shared" si="27"/>
        <v>3738.4</v>
      </c>
      <c r="J56" s="16"/>
      <c r="K56" s="25"/>
      <c r="L56" s="25">
        <v>3738.4</v>
      </c>
      <c r="M56" s="25"/>
      <c r="N56" s="25"/>
      <c r="O56" s="17">
        <f t="shared" si="28"/>
        <v>53.53726298905883</v>
      </c>
      <c r="P56" s="17"/>
      <c r="Q56" s="17"/>
      <c r="R56" s="17">
        <f t="shared" si="30"/>
        <v>53.53726298905883</v>
      </c>
      <c r="S56" s="17"/>
      <c r="T56" s="17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18" customFormat="1" ht="106.5" customHeight="1">
      <c r="A57" s="12">
        <v>25</v>
      </c>
      <c r="B57" s="13" t="s">
        <v>60</v>
      </c>
      <c r="C57" s="14">
        <f t="shared" si="26"/>
        <v>398.5</v>
      </c>
      <c r="D57" s="15"/>
      <c r="E57" s="15"/>
      <c r="F57" s="15">
        <f>F58+F59</f>
        <v>398.5</v>
      </c>
      <c r="G57" s="15"/>
      <c r="H57" s="15"/>
      <c r="I57" s="14">
        <f t="shared" si="27"/>
        <v>272.3</v>
      </c>
      <c r="J57" s="16"/>
      <c r="K57" s="16"/>
      <c r="L57" s="16">
        <f>L58+L59</f>
        <v>272.3</v>
      </c>
      <c r="M57" s="25"/>
      <c r="N57" s="25"/>
      <c r="O57" s="17">
        <f t="shared" si="28"/>
        <v>68.33124215809285</v>
      </c>
      <c r="P57" s="17"/>
      <c r="Q57" s="17"/>
      <c r="R57" s="17">
        <f t="shared" si="30"/>
        <v>68.33124215809285</v>
      </c>
      <c r="S57" s="17"/>
      <c r="T57" s="17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18" customFormat="1" ht="106.5" customHeight="1">
      <c r="A58" s="19"/>
      <c r="B58" s="26" t="s">
        <v>61</v>
      </c>
      <c r="C58" s="14">
        <f t="shared" si="26"/>
        <v>120</v>
      </c>
      <c r="D58" s="15"/>
      <c r="E58" s="15"/>
      <c r="F58" s="24">
        <v>120</v>
      </c>
      <c r="G58" s="15"/>
      <c r="H58" s="15"/>
      <c r="I58" s="14">
        <f t="shared" si="27"/>
        <v>80</v>
      </c>
      <c r="J58" s="16"/>
      <c r="K58" s="25"/>
      <c r="L58" s="23">
        <v>80</v>
      </c>
      <c r="M58" s="25"/>
      <c r="N58" s="25"/>
      <c r="O58" s="17">
        <f t="shared" si="28"/>
        <v>66.66666666666666</v>
      </c>
      <c r="P58" s="17"/>
      <c r="Q58" s="17"/>
      <c r="R58" s="17">
        <f t="shared" si="30"/>
        <v>66.66666666666666</v>
      </c>
      <c r="S58" s="17"/>
      <c r="T58" s="17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137" s="18" customFormat="1" ht="43.5" customHeight="1">
      <c r="A59" s="19"/>
      <c r="B59" s="26" t="s">
        <v>62</v>
      </c>
      <c r="C59" s="14">
        <f t="shared" si="26"/>
        <v>278.5</v>
      </c>
      <c r="D59" s="15"/>
      <c r="E59" s="15"/>
      <c r="F59" s="24">
        <v>278.5</v>
      </c>
      <c r="G59" s="15"/>
      <c r="H59" s="15"/>
      <c r="I59" s="14">
        <f t="shared" si="27"/>
        <v>192.3</v>
      </c>
      <c r="J59" s="16"/>
      <c r="K59" s="25"/>
      <c r="L59" s="23">
        <v>192.3</v>
      </c>
      <c r="M59" s="25"/>
      <c r="N59" s="25"/>
      <c r="O59" s="17">
        <f t="shared" si="28"/>
        <v>69.04847396768402</v>
      </c>
      <c r="P59" s="17"/>
      <c r="Q59" s="17"/>
      <c r="R59" s="17">
        <f t="shared" si="30"/>
        <v>69.04847396768402</v>
      </c>
      <c r="S59" s="17"/>
      <c r="T59" s="17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</row>
    <row r="60" spans="1:137" s="18" customFormat="1" ht="69" customHeight="1">
      <c r="A60" s="12">
        <v>26</v>
      </c>
      <c r="B60" s="13" t="s">
        <v>63</v>
      </c>
      <c r="C60" s="14">
        <f t="shared" si="26"/>
        <v>344.7</v>
      </c>
      <c r="D60" s="15"/>
      <c r="E60" s="15"/>
      <c r="F60" s="24">
        <v>344.7</v>
      </c>
      <c r="G60" s="15"/>
      <c r="H60" s="15"/>
      <c r="I60" s="14">
        <f t="shared" si="27"/>
        <v>344.7</v>
      </c>
      <c r="J60" s="16"/>
      <c r="K60" s="25"/>
      <c r="L60" s="23">
        <v>344.7</v>
      </c>
      <c r="M60" s="25"/>
      <c r="N60" s="25"/>
      <c r="O60" s="17">
        <f t="shared" si="28"/>
        <v>100</v>
      </c>
      <c r="P60" s="17"/>
      <c r="Q60" s="17"/>
      <c r="R60" s="17">
        <f t="shared" si="30"/>
        <v>100</v>
      </c>
      <c r="S60" s="17"/>
      <c r="T60" s="17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</row>
    <row r="61" spans="1:137" s="18" customFormat="1" ht="21.75" customHeight="1">
      <c r="A61" s="32"/>
      <c r="B61" s="20"/>
      <c r="C61" s="20"/>
      <c r="D61" s="33"/>
      <c r="E61" s="33"/>
      <c r="F61" s="33"/>
      <c r="G61" s="33"/>
      <c r="H61" s="33"/>
      <c r="I61" s="33"/>
      <c r="J61" s="34"/>
      <c r="K61" s="35"/>
      <c r="L61" s="36"/>
      <c r="M61" s="35"/>
      <c r="N61" s="35"/>
      <c r="O61" s="37"/>
      <c r="P61" s="25"/>
      <c r="Q61" s="25"/>
      <c r="R61" s="25"/>
      <c r="S61" s="25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</row>
    <row r="62" spans="1:20" ht="45" customHeight="1">
      <c r="A62" s="38" t="s">
        <v>64</v>
      </c>
      <c r="B62" s="38"/>
      <c r="C62" s="39">
        <f>C60+C57+C56+C55+C54+C53+C52+C46+C40+C39+C38+C37+C36+C35+C34+C33+C32+C31+C28+C23+C22+C15+C14+C13+C12+C9</f>
        <v>1257257.9999999998</v>
      </c>
      <c r="D62" s="39">
        <f>D60+D57+D56+D55+D54+D53+D52+D46+D40+D39+D38+D37+D36+D35+D34+D33+D32+D31+D28+D23+D22+D15+D14+D13+D12+D9</f>
        <v>6693.799999999999</v>
      </c>
      <c r="E62" s="39">
        <f>E60+E57+E56+E55+E54+E53+E52+E46+E40+E39+E38+E37+E36+E35+E34+E33+E32+E31+E28+E23+E22+E15+E14+E13+E12+E9</f>
        <v>534114</v>
      </c>
      <c r="F62" s="39">
        <f>F60+F57+F56+F55+F54+F53+F52+F46+F40+F39+F38+F37+F36+F35+F34+F33+F32+F31+F28+F23+F22+F15+F14+F13+F12+F9</f>
        <v>499677</v>
      </c>
      <c r="G62" s="39">
        <f>G60+G57+G56+G55+G54+G53+G52+G46+G40+G39+G38+G37+G36+G35+G34+G33+G32+G31+G28+G23+G22+G15+G14+G13+G12+G9</f>
        <v>30242.5</v>
      </c>
      <c r="H62" s="39">
        <f>H60+H57+H56+H55+H54+H53+H52+H46+H40+H39+H38+H37+H36+H35+H34+H33+H32+H31+H28+H23+H22+H15+H14+H13+H12+H9</f>
        <v>186530.7</v>
      </c>
      <c r="I62" s="39">
        <f>I60+I57+I56+I55+I54+I53+I52+I46+I40+I39+I38+I37+I36+I35+I34+I33+I32+I31+I28+I23+I22+I15+I14+I13+I12+I9</f>
        <v>780825.2799999999</v>
      </c>
      <c r="J62" s="39">
        <f>J60+J57+J56+J55+J54+J53+J52+J46+J40+J39+J38+J37+J36+J35+J34+J33+J32+J31+J28+J23+J22+J15+J14+J13+J12+J9</f>
        <v>6231.3</v>
      </c>
      <c r="K62" s="39">
        <f>K60+K57+K56+K55+K54+K53+K52+K46+K40+K39+K38+K37+K36+K35+K34+K33+K32+K31+K28+K23+K22+K15+K14+K13+K12+K9</f>
        <v>327000.9</v>
      </c>
      <c r="L62" s="39">
        <f>L60+L57+L56+L55+L54+L53+L52+L46+L40+L39+L38+L37+L36+L35+L34+L33+L32+L31+L28+L23+L22+L15+L14+L13+L12+L9</f>
        <v>334361.4</v>
      </c>
      <c r="M62" s="39">
        <f>M60+M57+M56+M55+M54+M53+M52+M46+M40+M39+M38+M37+M36+M35+M34+M33+M32+M31+M28+M23+M22+M15+M14+M13+M12+M9</f>
        <v>22417.1</v>
      </c>
      <c r="N62" s="39">
        <f>N60+N57+N56+N55+N54+N53+N52+N46+N40+N39+N38+N37+N36+N35+N34+N33+N32+N31+N28+N23+N22+N15+N14+N13+N12+N9</f>
        <v>90814.58</v>
      </c>
      <c r="O62" s="40">
        <f>I62/C62*100</f>
        <v>62.10541352689742</v>
      </c>
      <c r="P62" s="40">
        <f>J62/D62*100</f>
        <v>93.09062117183066</v>
      </c>
      <c r="Q62" s="40">
        <f>K62/E62*100</f>
        <v>61.22305350543142</v>
      </c>
      <c r="R62" s="40">
        <f>L62/F62*100</f>
        <v>66.9155074177919</v>
      </c>
      <c r="S62" s="40">
        <f>M62/G62*100</f>
        <v>74.12449367611804</v>
      </c>
      <c r="T62" s="40">
        <f>N62/H62*100</f>
        <v>48.68613048683139</v>
      </c>
    </row>
    <row r="63" spans="1:20" ht="22.5" customHeight="1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3"/>
      <c r="Q63" s="43"/>
      <c r="R63" s="43"/>
      <c r="S63" s="43"/>
      <c r="T63" s="43"/>
    </row>
    <row r="64" spans="1:20" ht="22.5" customHeight="1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/>
      <c r="Q64" s="43"/>
      <c r="R64" s="43"/>
      <c r="S64" s="43"/>
      <c r="T64" s="43"/>
    </row>
    <row r="65" spans="1:12" ht="26.25" customHeight="1">
      <c r="A65" s="44" t="s">
        <v>65</v>
      </c>
      <c r="B65" s="44"/>
      <c r="C65" s="44"/>
      <c r="D65" s="44"/>
      <c r="E65" s="45"/>
      <c r="F65" s="45"/>
      <c r="G65" s="46"/>
      <c r="H65" s="46"/>
      <c r="I65" s="46"/>
      <c r="K65" s="47" t="s">
        <v>66</v>
      </c>
      <c r="L65" s="46"/>
    </row>
    <row r="66" spans="1:10" ht="14.2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20.25" customHeight="1">
      <c r="A67" s="48"/>
      <c r="B67" s="49" t="s">
        <v>67</v>
      </c>
      <c r="C67" s="49"/>
      <c r="D67" s="48"/>
      <c r="E67" s="48"/>
      <c r="F67" s="48"/>
      <c r="G67" s="48"/>
      <c r="H67" s="48"/>
      <c r="I67" s="48"/>
      <c r="J67" s="48"/>
    </row>
    <row r="68" spans="1:10" ht="18.75" customHeight="1">
      <c r="A68" s="48"/>
      <c r="B68" s="49">
        <v>27546</v>
      </c>
      <c r="C68" s="49"/>
      <c r="D68" s="48"/>
      <c r="E68" s="48"/>
      <c r="F68" s="48"/>
      <c r="G68" s="48"/>
      <c r="H68" s="48"/>
      <c r="I68" s="48"/>
      <c r="J68" s="48"/>
    </row>
  </sheetData>
  <sheetProtection selectLockedCells="1" selectUnlockedCells="1"/>
  <mergeCells count="12">
    <mergeCell ref="A1:S4"/>
    <mergeCell ref="A5:A7"/>
    <mergeCell ref="B5:B7"/>
    <mergeCell ref="C5:H6"/>
    <mergeCell ref="I5:T5"/>
    <mergeCell ref="I6:N6"/>
    <mergeCell ref="O6:T6"/>
    <mergeCell ref="D8:G8"/>
    <mergeCell ref="J8:M8"/>
    <mergeCell ref="P8:S8"/>
    <mergeCell ref="A62:B62"/>
    <mergeCell ref="A65:D65"/>
  </mergeCells>
  <printOptions/>
  <pageMargins left="0.7597222222222222" right="0.15763888888888888" top="0.39375" bottom="0.19652777777777777" header="0.5118055555555555" footer="0.5118055555555555"/>
  <pageSetup horizontalDpi="300" verticalDpi="300" orientation="landscape" pageOrder="overThenDown" paperSize="9" scale="35"/>
  <rowBreaks count="2" manualBreakCount="2">
    <brk id="32" max="255" man="1"/>
    <brk id="54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2016-10-20T12:43:05Z</cp:lastPrinted>
  <dcterms:modified xsi:type="dcterms:W3CDTF">2016-10-20T12:50:29Z</dcterms:modified>
  <cp:category/>
  <cp:version/>
  <cp:contentType/>
  <cp:contentStatus/>
  <cp:revision>1</cp:revision>
</cp:coreProperties>
</file>