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<sst xmlns="http://schemas.openxmlformats.org/spreadsheetml/2006/main" count="129" uniqueCount="99">
  <si>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</si>
  <si>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</si>
  <si>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</si>
  <si>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</si>
  <si>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</si>
  <si>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</si>
  <si>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</si>
  <si>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</si>
  <si>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</si>
  <si>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</si>
  <si>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</si>
  <si>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</si>
  <si>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</si>
  <si>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</si>
  <si>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</si>
  <si>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</si>
  <si>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</si>
  <si>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</si>
  <si>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</si>
  <si>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</si>
  <si>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</si>
  <si>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</si>
  <si>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</si>
  <si>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</si>
  <si>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</si>
  <si>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</si>
  <si>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</si>
  <si>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</si>
  <si>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</si>
  <si>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</si>
  <si>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</si>
  <si>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</si>
  <si>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</si>
  <si>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</si>
  <si>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</si>
  <si>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</si>
  <si>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</si>
  <si>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</si>
  <si>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</si>
  <si>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</si>
  <si>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</si>
  <si>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</si>
  <si>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</si>
  <si>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</si>
  <si>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</si>
  <si>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</si>
  <si>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</si>
  <si>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</si>
  <si>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</si>
  <si>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</si>
  <si>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</si>
  <si>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</si>
  <si>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</si>
  <si>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</si>
  <si>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</si>
  <si>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</si>
  <si>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</si>
  <si>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</si>
  <si>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</si>
  <si>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</si>
  <si>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</si>
  <si>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</si>
  <si>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</si>
  <si>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</si>
  <si>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</si>
  <si>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</si>
  <si>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</si>
  <si>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</si>
  <si>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</si>
  <si>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</si>
  <si>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</si>
  <si>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</si>
  <si>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</si>
  <si>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</si>
  <si>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</si>
  <si>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</si>
  <si>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</si>
  <si>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</si>
  <si>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</si>
  <si>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</si>
  <si>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</si>
  <si>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</si>
  <si>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</si>
  <si>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</si>
  <si>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</si>
  <si>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</si>
  <si>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</si>
  <si>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</si>
  <si>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</si>
  <si>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</si>
  <si>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</si>
  <si>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</si>
  <si>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</si>
  <si>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</si>
  <si>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</si>
  <si>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</si>
  <si>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</si>
  <si>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</si>
  <si>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июля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</si>
</sst>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1669778.8</v>
      </c>
      <c r="D10" s="4">
        <f>H10+L10+P10+T10</f>
        <v>1670032.0999999999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191515.7</v>
      </c>
      <c r="J10" s="4">
        <f t="shared" si="0"/>
        <v>182712.6</v>
      </c>
      <c r="K10" s="4">
        <f t="shared" si="0"/>
        <v>154595.7</v>
      </c>
      <c r="L10" s="4">
        <f t="shared" si="0"/>
        <v>528824</v>
      </c>
      <c r="M10" s="4">
        <f t="shared" si="0"/>
        <v>180741.9</v>
      </c>
      <c r="N10" s="4">
        <f t="shared" si="0"/>
        <v>119490</v>
      </c>
      <c r="O10" s="4">
        <f t="shared" si="0"/>
        <v>119204.59999999999</v>
      </c>
      <c r="P10" s="4">
        <f>M10+N10+O10</f>
        <v>419436.5</v>
      </c>
      <c r="Q10" s="4">
        <f>Q12+Q13</f>
        <v>110349.1</v>
      </c>
      <c r="R10" s="4">
        <f>R12+R13</f>
        <v>96739.4</v>
      </c>
      <c r="S10" s="4">
        <f>S12+S13</f>
        <v>86138.7</v>
      </c>
      <c r="T10" s="4">
        <f>Q10+R10+S10</f>
        <v>293227.2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34058.1</v>
      </c>
      <c r="J12" s="7">
        <v>18208.6</v>
      </c>
      <c r="K12" s="7">
        <v>31373</v>
      </c>
      <c r="L12" s="5">
        <f>I12+J12+K12</f>
        <v>83639.7</v>
      </c>
      <c r="M12" s="7">
        <v>32076.6</v>
      </c>
      <c r="N12" s="11">
        <v>23602.6</v>
      </c>
      <c r="O12" s="11">
        <v>29276.2</v>
      </c>
      <c r="P12" s="5">
        <f>M12+N12+O12</f>
        <v>84955.4</v>
      </c>
      <c r="Q12" s="7">
        <v>32087.8</v>
      </c>
      <c r="R12" s="7">
        <v>32137.3</v>
      </c>
      <c r="S12" s="7">
        <v>51092.7</v>
      </c>
      <c r="T12" s="5">
        <f aca="true" t="shared" si="2" ref="T12:T20">Q12+R12+S12</f>
        <v>115317.79999999999</v>
      </c>
      <c r="U12" s="1"/>
    </row>
    <row r="13" spans="1:21" ht="12.75">
      <c r="A13" s="17" t="s">
        <v>74</v>
      </c>
      <c r="B13" s="6" t="s">
        <v>45</v>
      </c>
      <c r="C13" s="7">
        <v>1317909.8</v>
      </c>
      <c r="D13" s="5">
        <f>H13+L13+P13+T13</f>
        <v>1318163.0999999999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157457.6</v>
      </c>
      <c r="J13" s="7">
        <v>164504</v>
      </c>
      <c r="K13" s="7">
        <v>123222.7</v>
      </c>
      <c r="L13" s="5">
        <f aca="true" t="shared" si="3" ref="L13:L18">I13+J13+K13</f>
        <v>445184.3</v>
      </c>
      <c r="M13" s="7">
        <v>148665.3</v>
      </c>
      <c r="N13" s="7">
        <v>95887.4</v>
      </c>
      <c r="O13" s="7">
        <v>89928.4</v>
      </c>
      <c r="P13" s="5">
        <f>M13+N13+O13</f>
        <v>334481.1</v>
      </c>
      <c r="Q13" s="7">
        <v>78261.3</v>
      </c>
      <c r="R13" s="7">
        <v>64602.1</v>
      </c>
      <c r="S13" s="7">
        <v>35046</v>
      </c>
      <c r="T13" s="5">
        <f t="shared" si="2"/>
        <v>177909.4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1708376.6</v>
      </c>
      <c r="D14" s="5">
        <f>H14+L14+P14+T14</f>
        <v>1708629.9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123220</v>
      </c>
      <c r="J14" s="5">
        <f>J16+J17+J18+J19+J20</f>
        <v>170672.19999999998</v>
      </c>
      <c r="K14" s="5">
        <f>K16+K17+K18+K19+K20</f>
        <v>203735.90000000002</v>
      </c>
      <c r="L14" s="5">
        <f t="shared" si="3"/>
        <v>497628.1</v>
      </c>
      <c r="M14" s="5">
        <f>M16+M17+M18+M19+M20</f>
        <v>240644.19999999998</v>
      </c>
      <c r="N14" s="5">
        <f>N16+N17+N18+N19+N20</f>
        <v>154088.2</v>
      </c>
      <c r="O14" s="5">
        <f>O16+O17+O18+O19+O20</f>
        <v>109743.70000000001</v>
      </c>
      <c r="P14" s="5">
        <f aca="true" t="shared" si="4" ref="P14:P20">M14+N14+O14</f>
        <v>504476.10000000003</v>
      </c>
      <c r="Q14" s="5">
        <f>Q16+Q17+Q18+Q19+Q20</f>
        <v>128063.9</v>
      </c>
      <c r="R14" s="5">
        <f>R16+R17+R18+R19+R20</f>
        <v>101093.70000000001</v>
      </c>
      <c r="S14" s="5">
        <f>S16+S17+S18+S19+S20</f>
        <v>118000.9</v>
      </c>
      <c r="T14" s="5">
        <f t="shared" si="2"/>
        <v>347158.5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136240.8</v>
      </c>
      <c r="D16" s="5">
        <f aca="true" t="shared" si="5" ref="D16:D21">H16+L16+P16+T16</f>
        <v>136240.8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7110.7</v>
      </c>
      <c r="J16" s="7">
        <v>9252.9</v>
      </c>
      <c r="K16" s="7">
        <v>3570</v>
      </c>
      <c r="L16" s="5">
        <f t="shared" si="3"/>
        <v>19933.6</v>
      </c>
      <c r="M16" s="7">
        <v>98401.8</v>
      </c>
      <c r="N16" s="11">
        <v>10961</v>
      </c>
      <c r="O16" s="11">
        <v>0</v>
      </c>
      <c r="P16" s="5">
        <f t="shared" si="4"/>
        <v>109362.8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176781.8</v>
      </c>
      <c r="D17" s="5">
        <f t="shared" si="5"/>
        <v>176781.8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16336.6</v>
      </c>
      <c r="J17" s="7">
        <v>16249.2</v>
      </c>
      <c r="K17" s="7">
        <v>13771.8</v>
      </c>
      <c r="L17" s="5">
        <f t="shared" si="3"/>
        <v>46357.600000000006</v>
      </c>
      <c r="M17" s="7">
        <v>2235.7</v>
      </c>
      <c r="N17" s="11">
        <v>13537.8</v>
      </c>
      <c r="O17" s="11">
        <v>14490.4</v>
      </c>
      <c r="P17" s="5">
        <f t="shared" si="4"/>
        <v>30263.9</v>
      </c>
      <c r="Q17" s="7">
        <v>13623.9</v>
      </c>
      <c r="R17" s="7">
        <v>13223.3</v>
      </c>
      <c r="S17" s="7">
        <v>12503.7</v>
      </c>
      <c r="T17" s="5">
        <f t="shared" si="2"/>
        <v>39350.899999999994</v>
      </c>
      <c r="U17" s="1"/>
    </row>
    <row r="18" spans="1:21" ht="39.75" customHeight="1">
      <c r="A18" s="23" t="s">
        <v>90</v>
      </c>
      <c r="B18" s="6" t="s">
        <v>52</v>
      </c>
      <c r="C18" s="7">
        <v>881785.6</v>
      </c>
      <c r="D18" s="5">
        <f t="shared" si="5"/>
        <v>881874.6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51970.2</v>
      </c>
      <c r="J18" s="7">
        <v>113022.3</v>
      </c>
      <c r="K18" s="7">
        <v>128419.8</v>
      </c>
      <c r="L18" s="5">
        <f t="shared" si="3"/>
        <v>293412.3</v>
      </c>
      <c r="M18" s="7">
        <v>56176.8</v>
      </c>
      <c r="N18" s="11">
        <v>76516.7</v>
      </c>
      <c r="O18" s="11">
        <v>48392.3</v>
      </c>
      <c r="P18" s="5">
        <f t="shared" si="4"/>
        <v>181085.8</v>
      </c>
      <c r="Q18" s="7">
        <v>73500</v>
      </c>
      <c r="R18" s="7">
        <v>52699.8</v>
      </c>
      <c r="S18" s="7">
        <v>66008.6</v>
      </c>
      <c r="T18" s="5">
        <f>Q18+R18+S18</f>
        <v>192208.40000000002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513568.4</v>
      </c>
      <c r="D20" s="5">
        <f t="shared" si="5"/>
        <v>513732.7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47802.5</v>
      </c>
      <c r="J20" s="7">
        <v>32147.8</v>
      </c>
      <c r="K20" s="7">
        <v>57974.3</v>
      </c>
      <c r="L20" s="5">
        <f>I20+J20+K20</f>
        <v>137924.6</v>
      </c>
      <c r="M20" s="7">
        <v>83829.9</v>
      </c>
      <c r="N20" s="11">
        <v>53072.7</v>
      </c>
      <c r="O20" s="11">
        <v>46861</v>
      </c>
      <c r="P20" s="5">
        <f t="shared" si="4"/>
        <v>183763.59999999998</v>
      </c>
      <c r="Q20" s="7">
        <v>40940</v>
      </c>
      <c r="R20" s="7">
        <v>35170.6</v>
      </c>
      <c r="S20" s="7">
        <v>39488.6</v>
      </c>
      <c r="T20" s="5">
        <f t="shared" si="2"/>
        <v>115599.20000000001</v>
      </c>
      <c r="U20" s="1"/>
    </row>
    <row r="21" spans="1:21" ht="12.75">
      <c r="A21" s="21" t="s">
        <v>55</v>
      </c>
      <c r="B21" s="12" t="s">
        <v>56</v>
      </c>
      <c r="C21" s="5">
        <f>C10-C14</f>
        <v>-38597.80000000005</v>
      </c>
      <c r="D21" s="5">
        <f t="shared" si="5"/>
        <v>-38597.8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68295.70000000001</v>
      </c>
      <c r="J21" s="5">
        <f>J10-J14</f>
        <v>12040.400000000023</v>
      </c>
      <c r="K21" s="5">
        <f>K10-K14</f>
        <v>-49140.20000000001</v>
      </c>
      <c r="L21" s="5">
        <f aca="true" t="shared" si="6" ref="L21:L26">K21+J21+I21</f>
        <v>31195.900000000023</v>
      </c>
      <c r="M21" s="5">
        <f>M10-M14</f>
        <v>-59902.29999999999</v>
      </c>
      <c r="N21" s="5">
        <f>N10-N14</f>
        <v>-34598.20000000001</v>
      </c>
      <c r="O21" s="5">
        <f>O10-O14</f>
        <v>9460.89999999998</v>
      </c>
      <c r="P21" s="5">
        <f aca="true" t="shared" si="7" ref="P21:P26">O21+N21+M21</f>
        <v>-85039.60000000002</v>
      </c>
      <c r="Q21" s="5">
        <f>Q10-Q14</f>
        <v>-17714.79999999999</v>
      </c>
      <c r="R21" s="5">
        <f>R10-R14</f>
        <v>-4354.3000000000175</v>
      </c>
      <c r="S21" s="5">
        <f>S10-S14</f>
        <v>-31862.199999999997</v>
      </c>
      <c r="T21" s="5">
        <f aca="true" t="shared" si="8" ref="T21:T26">S21+R21+Q21</f>
        <v>-53931.3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38597.8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-68295.70000000001</v>
      </c>
      <c r="J22" s="5">
        <f>J23-J28+J35</f>
        <v>-12040.400000000023</v>
      </c>
      <c r="K22" s="5">
        <f>K23-K28+K35</f>
        <v>49140.20000000001</v>
      </c>
      <c r="L22" s="5">
        <f t="shared" si="6"/>
        <v>-31195.900000000023</v>
      </c>
      <c r="M22" s="5">
        <f>M23-M28+M35</f>
        <v>59902.29999999999</v>
      </c>
      <c r="N22" s="5">
        <f>N23-N28+N35</f>
        <v>34598.20000000001</v>
      </c>
      <c r="O22" s="5">
        <f>O23-O28+O35</f>
        <v>-9460.89999999998</v>
      </c>
      <c r="P22" s="5">
        <f t="shared" si="7"/>
        <v>85039.60000000002</v>
      </c>
      <c r="Q22" s="5">
        <f>Q23-Q28+Q35</f>
        <v>17714.79999999999</v>
      </c>
      <c r="R22" s="5">
        <f>R23-R28+R35</f>
        <v>4354.3000000000175</v>
      </c>
      <c r="S22" s="5">
        <f>S23-S28+S35</f>
        <v>31862.199999999997</v>
      </c>
      <c r="T22" s="5">
        <f t="shared" si="8"/>
        <v>53931.3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300</v>
      </c>
      <c r="K23" s="5">
        <f>K27</f>
        <v>700</v>
      </c>
      <c r="L23" s="5">
        <f t="shared" si="6"/>
        <v>1000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20000</v>
      </c>
      <c r="T23" s="5">
        <f t="shared" si="8"/>
        <v>20000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>
        <v>300</v>
      </c>
      <c r="K27" s="8">
        <v>700</v>
      </c>
      <c r="L27" s="5">
        <f>I27+J27+K27</f>
        <v>1000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1000</v>
      </c>
      <c r="L28" s="5">
        <f>I28+J28+K28</f>
        <v>1000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>
        <v>1000</v>
      </c>
      <c r="L31" s="5">
        <f>K31+J31+I31</f>
        <v>1000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-24597.800000000047</v>
      </c>
      <c r="D32" s="5">
        <f>D21+D23-D28</f>
        <v>-24597.800000000003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68295.70000000001</v>
      </c>
      <c r="J32" s="5">
        <f>J21+J23-J28</f>
        <v>12340.400000000023</v>
      </c>
      <c r="K32" s="5">
        <f>K21+K23-K28</f>
        <v>-49440.20000000001</v>
      </c>
      <c r="L32" s="5">
        <f>I32+J32+K32</f>
        <v>31195.900000000023</v>
      </c>
      <c r="M32" s="5">
        <f>M21+M23-M28</f>
        <v>-59902.29999999999</v>
      </c>
      <c r="N32" s="5">
        <f>N21+N23-N28</f>
        <v>-34598.20000000001</v>
      </c>
      <c r="O32" s="5">
        <f>O21+O23-O28</f>
        <v>9460.89999999998</v>
      </c>
      <c r="P32" s="5">
        <f>M32+N32+O32</f>
        <v>-85039.60000000002</v>
      </c>
      <c r="Q32" s="5">
        <f>Q21+Q23-Q28</f>
        <v>-17714.79999999999</v>
      </c>
      <c r="R32" s="5">
        <f>R21+R23-R28</f>
        <v>-4354.3000000000175</v>
      </c>
      <c r="S32" s="5">
        <f>S21+S23-S28</f>
        <v>-17862.199999999997</v>
      </c>
      <c r="T32" s="5">
        <f>Q32+R32+S32</f>
        <v>-39931.3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162084.7</v>
      </c>
      <c r="K33" s="7">
        <f>J34</f>
        <v>174425.10000000003</v>
      </c>
      <c r="L33" s="5">
        <f>I33</f>
        <v>93789</v>
      </c>
      <c r="M33" s="7">
        <f>K34</f>
        <v>124984.90000000002</v>
      </c>
      <c r="N33" s="7">
        <f>M34</f>
        <v>65082.600000000035</v>
      </c>
      <c r="O33" s="7">
        <f>N34</f>
        <v>30484.400000000023</v>
      </c>
      <c r="P33" s="5">
        <f>M33</f>
        <v>124984.90000000002</v>
      </c>
      <c r="Q33" s="7">
        <f>O34</f>
        <v>39945.3</v>
      </c>
      <c r="R33" s="7">
        <f>Q34</f>
        <v>22230.500000000015</v>
      </c>
      <c r="S33" s="7">
        <f>R34</f>
        <v>17876.199999999997</v>
      </c>
      <c r="T33" s="5">
        <f>Q33</f>
        <v>39945.3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14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162084.7</v>
      </c>
      <c r="J34" s="7">
        <f>J32+J33</f>
        <v>174425.10000000003</v>
      </c>
      <c r="K34" s="7">
        <f>K32+K33</f>
        <v>124984.90000000002</v>
      </c>
      <c r="L34" s="5">
        <f>K34</f>
        <v>124984.90000000002</v>
      </c>
      <c r="M34" s="7">
        <f>M32+M33</f>
        <v>65082.600000000035</v>
      </c>
      <c r="N34" s="7">
        <f>N32+N33</f>
        <v>30484.400000000023</v>
      </c>
      <c r="O34" s="7">
        <f>O32+O33</f>
        <v>39945.3</v>
      </c>
      <c r="P34" s="5">
        <f>O34</f>
        <v>39945.3</v>
      </c>
      <c r="Q34" s="7">
        <f>Q32+Q33</f>
        <v>22230.500000000015</v>
      </c>
      <c r="R34" s="7">
        <f>R32+R33</f>
        <v>17876.199999999997</v>
      </c>
      <c r="S34" s="7">
        <f>S32+S33</f>
        <v>14</v>
      </c>
      <c r="T34" s="5">
        <f>S34</f>
        <v>14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24597.8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-68295.70000000001</v>
      </c>
      <c r="J35" s="7">
        <f>J33-J34</f>
        <v>-12340.400000000023</v>
      </c>
      <c r="K35" s="7">
        <f>K33-K34</f>
        <v>49440.20000000001</v>
      </c>
      <c r="L35" s="5">
        <f>I35+J35+K35</f>
        <v>-31195.900000000023</v>
      </c>
      <c r="M35" s="7">
        <f>M33-M34</f>
        <v>59902.29999999999</v>
      </c>
      <c r="N35" s="7">
        <f>N33-N34</f>
        <v>34598.20000000001</v>
      </c>
      <c r="O35" s="7">
        <f>O33-O34</f>
        <v>-9460.89999999998</v>
      </c>
      <c r="P35" s="5">
        <f>O35+N35+M35</f>
        <v>85039.60000000002</v>
      </c>
      <c r="Q35" s="7">
        <f>Q33-Q34</f>
        <v>17714.79999999999</v>
      </c>
      <c r="R35" s="7">
        <f>R33-R34</f>
        <v>4354.3000000000175</v>
      </c>
      <c r="S35" s="7">
        <f>S33-S34</f>
        <v>17862.199999999997</v>
      </c>
      <c r="T35" s="5">
        <f>Q35+R35+S35</f>
        <v>39931.3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96</v>
      </c>
      <c r="B40" s="49"/>
      <c r="C40" s="49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2023-07-07T08:34:39Z</cp:lastPrinted>
  <dcterms:created xsi:type="dcterms:W3CDTF">2011-02-18T08:58:48Z</dcterms:created>
  <dcterms:modified xsi:type="dcterms:W3CDTF">2023-07-18T13:33:10Z</dcterms:modified>
  <cp:category/>
  <cp:version/>
  <cp:contentType/>
  <cp:contentStatus/>
</cp:coreProperties>
</file>