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<sst xmlns="http://schemas.openxmlformats.org/spreadsheetml/2006/main" count="129" uniqueCount="99">
  <si>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</si>
  <si>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</si>
  <si>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</si>
  <si>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</si>
  <si>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</si>
  <si>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</si>
  <si>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</si>
  <si>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</si>
  <si>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</si>
  <si>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</si>
  <si>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</si>
  <si>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</si>
  <si>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</si>
  <si>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</si>
  <si>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</si>
  <si>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</si>
  <si>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</si>
  <si>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</si>
  <si>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</si>
  <si>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</si>
  <si>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</si>
  <si>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</si>
  <si>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</si>
  <si>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</si>
  <si>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</si>
  <si>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</si>
  <si>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</si>
  <si>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</si>
  <si>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</si>
  <si>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</si>
  <si>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</si>
  <si>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</si>
  <si>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</si>
  <si>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</si>
  <si>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</si>
  <si>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</si>
  <si>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</si>
  <si>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</si>
  <si>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</si>
  <si>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</si>
  <si>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</si>
  <si>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</si>
  <si>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</si>
  <si>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</si>
  <si>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</si>
  <si>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</si>
  <si>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</si>
  <si>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</si>
  <si>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</si>
  <si>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</si>
  <si>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</si>
  <si>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</si>
  <si>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</si>
  <si>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</si>
  <si>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</si>
  <si>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</si>
  <si>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</si>
  <si>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</si>
  <si>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</si>
  <si>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</si>
  <si>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</si>
  <si>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</si>
  <si>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</si>
  <si>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</si>
  <si>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</si>
  <si>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</si>
  <si>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</si>
  <si>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</si>
  <si>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</si>
  <si>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</si>
  <si>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</si>
  <si>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</si>
  <si>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</si>
  <si>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</si>
  <si>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</si>
  <si>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</si>
  <si>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</si>
  <si>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</si>
  <si>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</si>
  <si>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</si>
  <si>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</si>
  <si>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</si>
  <si>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</si>
  <si>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</si>
  <si>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</si>
  <si>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</si>
  <si>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</si>
  <si>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</si>
  <si>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</si>
  <si>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</si>
  <si>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</si>
  <si>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</si>
  <si>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</si>
  <si>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</si>
  <si>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</si>
  <si>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</si>
  <si>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</si>
  <si>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</si>
  <si>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августа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</si>
</sst>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10060.7</v>
      </c>
      <c r="D11" s="4">
        <f>H11+L11+Q11+U11</f>
        <v>10060.7</v>
      </c>
      <c r="E11" s="4">
        <f>E13+E14</f>
        <v>857.3000000000001</v>
      </c>
      <c r="F11" s="4">
        <f>F13+F14</f>
        <v>391</v>
      </c>
      <c r="G11" s="4">
        <f>G13+G14</f>
        <v>976.3000000000001</v>
      </c>
      <c r="H11" s="4">
        <f>E11+F11+G11</f>
        <v>2224.6000000000004</v>
      </c>
      <c r="I11" s="4">
        <f>I13+I14</f>
        <v>611.5</v>
      </c>
      <c r="J11" s="4">
        <f>J13+J14</f>
        <v>474.6</v>
      </c>
      <c r="K11" s="4">
        <f>K13+K14</f>
        <v>1295.8999999999999</v>
      </c>
      <c r="L11" s="4">
        <f>I11+J11+K11</f>
        <v>2382</v>
      </c>
      <c r="M11" s="4">
        <f>M13+M14</f>
        <v>700.1</v>
      </c>
      <c r="N11" s="4">
        <f>N13+N14</f>
        <v>1048.3</v>
      </c>
      <c r="O11" s="4">
        <f>O13+O14</f>
        <v>705.5</v>
      </c>
      <c r="P11" s="4">
        <f>P13+P14</f>
        <v>0</v>
      </c>
      <c r="Q11" s="4">
        <f>M11+N11+O11</f>
        <v>2453.9</v>
      </c>
      <c r="R11" s="4">
        <f>R13+R14</f>
        <v>843.4</v>
      </c>
      <c r="S11" s="4">
        <f>S13+S14</f>
        <v>787.5999999999999</v>
      </c>
      <c r="T11" s="4">
        <f>T13+T14</f>
        <v>1369.2</v>
      </c>
      <c r="U11" s="4">
        <f>R11+S11+T11</f>
        <v>3000.2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157.8</v>
      </c>
      <c r="G13" s="7">
        <v>47.2</v>
      </c>
      <c r="H13" s="4">
        <f aca="true" t="shared" si="1" ref="H13:H37">E13+F13+G13</f>
        <v>249.2</v>
      </c>
      <c r="I13" s="7">
        <v>161.4</v>
      </c>
      <c r="J13" s="7">
        <v>55.5</v>
      </c>
      <c r="K13" s="7">
        <v>-10.4</v>
      </c>
      <c r="L13" s="4">
        <f aca="true" t="shared" si="2" ref="L13:L37">I13+J13+K13</f>
        <v>206.5</v>
      </c>
      <c r="M13" s="7">
        <v>20.7</v>
      </c>
      <c r="N13" s="13">
        <v>25.5</v>
      </c>
      <c r="O13" s="13">
        <v>181.3</v>
      </c>
      <c r="P13" s="11"/>
      <c r="Q13" s="4">
        <f aca="true" t="shared" si="3" ref="Q13:Q37">M13+N13+O13</f>
        <v>227.5</v>
      </c>
      <c r="R13" s="7">
        <v>386.4</v>
      </c>
      <c r="S13" s="7">
        <v>326.7</v>
      </c>
      <c r="T13" s="7">
        <v>661.2</v>
      </c>
      <c r="U13" s="4">
        <f aca="true" t="shared" si="4" ref="U13:U37">R13+S13+T13</f>
        <v>1374.3</v>
      </c>
      <c r="V13" s="1"/>
    </row>
    <row r="14" spans="1:22" ht="12.75">
      <c r="A14" s="20" t="s">
        <v>74</v>
      </c>
      <c r="B14" s="6" t="s">
        <v>45</v>
      </c>
      <c r="C14" s="7">
        <v>8003.2</v>
      </c>
      <c r="D14" s="4">
        <f t="shared" si="0"/>
        <v>8003.199999999999</v>
      </c>
      <c r="E14" s="15">
        <v>813.1</v>
      </c>
      <c r="F14" s="15">
        <v>233.2</v>
      </c>
      <c r="G14" s="15">
        <v>929.1</v>
      </c>
      <c r="H14" s="4">
        <f t="shared" si="1"/>
        <v>1975.4</v>
      </c>
      <c r="I14" s="7">
        <v>450.1</v>
      </c>
      <c r="J14" s="7">
        <v>419.1</v>
      </c>
      <c r="K14" s="7">
        <v>1306.3</v>
      </c>
      <c r="L14" s="4">
        <f t="shared" si="2"/>
        <v>2175.5</v>
      </c>
      <c r="M14" s="7">
        <v>679.4</v>
      </c>
      <c r="N14" s="7">
        <v>1022.8</v>
      </c>
      <c r="O14" s="7">
        <v>524.2</v>
      </c>
      <c r="P14" s="11"/>
      <c r="Q14" s="4">
        <f t="shared" si="3"/>
        <v>2226.3999999999996</v>
      </c>
      <c r="R14" s="7">
        <v>457</v>
      </c>
      <c r="S14" s="7">
        <v>460.9</v>
      </c>
      <c r="T14" s="7">
        <v>708</v>
      </c>
      <c r="U14" s="4">
        <f t="shared" si="4"/>
        <v>1625.9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12129.6</v>
      </c>
      <c r="D15" s="4">
        <f t="shared" si="0"/>
        <v>12129.6</v>
      </c>
      <c r="E15" s="5">
        <f>E17+E18+E19+E20+E21</f>
        <v>621.6</v>
      </c>
      <c r="F15" s="5">
        <f>F17+F18+F19+F20+F21</f>
        <v>819.9</v>
      </c>
      <c r="G15" s="5">
        <f>G17+G18+G19+G20+G21</f>
        <v>690.4</v>
      </c>
      <c r="H15" s="4">
        <f t="shared" si="1"/>
        <v>2131.9</v>
      </c>
      <c r="I15" s="5">
        <f>I17+I18+I19+I20+I21</f>
        <v>922.6</v>
      </c>
      <c r="J15" s="5">
        <f>J17+J18+J19+J20+J21</f>
        <v>911.4</v>
      </c>
      <c r="K15" s="5">
        <f>K17+K18+K19+K20+K21</f>
        <v>913.1</v>
      </c>
      <c r="L15" s="4">
        <f t="shared" si="2"/>
        <v>2747.1</v>
      </c>
      <c r="M15" s="5">
        <f>M17+M18+M19+M20+M21</f>
        <v>912.7</v>
      </c>
      <c r="N15" s="5">
        <f>N17+N18+N19+N20+N21</f>
        <v>2231.6</v>
      </c>
      <c r="O15" s="5">
        <f>O17+O18+O19+O20+O21</f>
        <v>908.8000000000001</v>
      </c>
      <c r="P15" s="12"/>
      <c r="Q15" s="4">
        <f t="shared" si="3"/>
        <v>4053.1000000000004</v>
      </c>
      <c r="R15" s="5">
        <f>R17+R18+R19+R20+R21</f>
        <v>812.9</v>
      </c>
      <c r="S15" s="5">
        <f>S17+S18+S19+S20+S21</f>
        <v>971.6</v>
      </c>
      <c r="T15" s="5">
        <f>T17+T18+T19+T20+T21</f>
        <v>1413</v>
      </c>
      <c r="U15" s="4">
        <f t="shared" si="4"/>
        <v>3197.5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399.4</v>
      </c>
      <c r="D17" s="4">
        <f>H17+L17+Q17+U17</f>
        <v>399.4</v>
      </c>
      <c r="E17" s="7">
        <v>10</v>
      </c>
      <c r="F17" s="7">
        <v>64</v>
      </c>
      <c r="G17" s="7"/>
      <c r="H17" s="4">
        <f>E17+F17+G17</f>
        <v>74</v>
      </c>
      <c r="I17" s="7"/>
      <c r="J17" s="7"/>
      <c r="K17" s="7"/>
      <c r="L17" s="4">
        <f t="shared" si="2"/>
        <v>0</v>
      </c>
      <c r="M17" s="7"/>
      <c r="N17" s="13">
        <v>49.4</v>
      </c>
      <c r="O17" s="13"/>
      <c r="P17" s="11"/>
      <c r="Q17" s="4">
        <f>M17+N17+O17</f>
        <v>49.4</v>
      </c>
      <c r="R17" s="7"/>
      <c r="S17" s="7"/>
      <c r="T17" s="7">
        <v>276</v>
      </c>
      <c r="U17" s="4">
        <f t="shared" si="4"/>
        <v>276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96.2</v>
      </c>
      <c r="J18" s="7">
        <v>0</v>
      </c>
      <c r="K18" s="7">
        <v>96.3</v>
      </c>
      <c r="L18" s="4">
        <f t="shared" si="2"/>
        <v>192.5</v>
      </c>
      <c r="M18" s="7">
        <v>0</v>
      </c>
      <c r="N18" s="7">
        <v>48.1</v>
      </c>
      <c r="O18" s="7">
        <v>48.1</v>
      </c>
      <c r="P18" s="11"/>
      <c r="Q18" s="4">
        <f t="shared" si="3"/>
        <v>96.2</v>
      </c>
      <c r="R18" s="7">
        <v>48.1</v>
      </c>
      <c r="S18" s="7">
        <v>48.1</v>
      </c>
      <c r="T18" s="7">
        <v>47.9</v>
      </c>
      <c r="U18" s="4">
        <f t="shared" si="4"/>
        <v>144.1</v>
      </c>
      <c r="V18" s="1"/>
    </row>
    <row r="19" spans="1:22" ht="24">
      <c r="A19" s="26" t="s">
        <v>86</v>
      </c>
      <c r="B19" s="6" t="s">
        <v>52</v>
      </c>
      <c r="C19" s="7">
        <v>2600.9</v>
      </c>
      <c r="D19" s="4">
        <f t="shared" si="0"/>
        <v>2600.8999999999996</v>
      </c>
      <c r="E19" s="7">
        <v>92</v>
      </c>
      <c r="F19" s="7">
        <v>159.7</v>
      </c>
      <c r="G19" s="7">
        <v>178.3</v>
      </c>
      <c r="H19" s="4">
        <f t="shared" si="1"/>
        <v>430</v>
      </c>
      <c r="I19" s="7">
        <v>231.2</v>
      </c>
      <c r="J19" s="7">
        <v>89.3</v>
      </c>
      <c r="K19" s="7">
        <v>131.8</v>
      </c>
      <c r="L19" s="4">
        <f t="shared" si="2"/>
        <v>452.3</v>
      </c>
      <c r="M19" s="7">
        <v>164.5</v>
      </c>
      <c r="N19" s="13">
        <v>589.8</v>
      </c>
      <c r="O19" s="13">
        <v>154</v>
      </c>
      <c r="P19" s="11"/>
      <c r="Q19" s="4">
        <f t="shared" si="3"/>
        <v>908.3</v>
      </c>
      <c r="R19" s="7">
        <v>200</v>
      </c>
      <c r="S19" s="7">
        <v>278.5</v>
      </c>
      <c r="T19" s="7">
        <v>331.8</v>
      </c>
      <c r="U19" s="4">
        <f t="shared" si="4"/>
        <v>810.3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8552.2</v>
      </c>
      <c r="D21" s="4">
        <f t="shared" si="0"/>
        <v>8552.2</v>
      </c>
      <c r="E21" s="7">
        <v>471.5</v>
      </c>
      <c r="F21" s="7">
        <v>548.1</v>
      </c>
      <c r="G21" s="7">
        <v>464</v>
      </c>
      <c r="H21" s="4">
        <f t="shared" si="1"/>
        <v>1483.6</v>
      </c>
      <c r="I21" s="7">
        <v>595.2</v>
      </c>
      <c r="J21" s="7">
        <v>822.1</v>
      </c>
      <c r="K21" s="7">
        <v>685</v>
      </c>
      <c r="L21" s="4">
        <f t="shared" si="2"/>
        <v>2102.3</v>
      </c>
      <c r="M21" s="7">
        <v>748.2</v>
      </c>
      <c r="N21" s="13">
        <v>1544.3</v>
      </c>
      <c r="O21" s="13">
        <v>706.7</v>
      </c>
      <c r="P21" s="11"/>
      <c r="Q21" s="4">
        <f t="shared" si="3"/>
        <v>2999.2</v>
      </c>
      <c r="R21" s="7">
        <v>564.8</v>
      </c>
      <c r="S21" s="7">
        <v>645</v>
      </c>
      <c r="T21" s="7">
        <v>757.3</v>
      </c>
      <c r="U21" s="4">
        <f t="shared" si="4"/>
        <v>1967.1</v>
      </c>
      <c r="V21" s="1"/>
    </row>
    <row r="22" spans="1:22" ht="12.75">
      <c r="A22" s="24" t="s">
        <v>55</v>
      </c>
      <c r="B22" s="14" t="s">
        <v>56</v>
      </c>
      <c r="C22" s="5">
        <f>C11-C15</f>
        <v>-2068.8999999999996</v>
      </c>
      <c r="D22" s="4">
        <f>H22+L22+Q22+U22</f>
        <v>-2068.9000000000005</v>
      </c>
      <c r="E22" s="5">
        <f>E11-E15</f>
        <v>235.70000000000005</v>
      </c>
      <c r="F22" s="5">
        <f>F11-F15</f>
        <v>-428.9</v>
      </c>
      <c r="G22" s="5">
        <f>G11-G15</f>
        <v>285.9000000000001</v>
      </c>
      <c r="H22" s="4">
        <f>E22+F22+G22</f>
        <v>92.70000000000016</v>
      </c>
      <c r="I22" s="5">
        <f>I11-I15</f>
        <v>-311.1</v>
      </c>
      <c r="J22" s="5">
        <f>J11-J15</f>
        <v>-436.79999999999995</v>
      </c>
      <c r="K22" s="5">
        <f>K11-K15</f>
        <v>382.79999999999984</v>
      </c>
      <c r="L22" s="4">
        <f t="shared" si="2"/>
        <v>-365.10000000000014</v>
      </c>
      <c r="M22" s="5">
        <f>M11-M15</f>
        <v>-212.60000000000002</v>
      </c>
      <c r="N22" s="5">
        <f>N11-N15</f>
        <v>-1183.3</v>
      </c>
      <c r="O22" s="5">
        <f>O11-O15</f>
        <v>-203.30000000000007</v>
      </c>
      <c r="P22" s="5"/>
      <c r="Q22" s="4">
        <f t="shared" si="3"/>
        <v>-1599.2000000000003</v>
      </c>
      <c r="R22" s="5">
        <f>R11-R15</f>
        <v>30.5</v>
      </c>
      <c r="S22" s="5">
        <f>S11-S15</f>
        <v>-184.0000000000001</v>
      </c>
      <c r="T22" s="5">
        <f>T11-T15</f>
        <v>-43.799999999999955</v>
      </c>
      <c r="U22" s="4">
        <f t="shared" si="4"/>
        <v>-197.30000000000007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2068.8999999999996</v>
      </c>
      <c r="E23" s="5">
        <f>E24-E29+E36</f>
        <v>-235.70000000000027</v>
      </c>
      <c r="F23" s="5">
        <f>F24-F29+F36</f>
        <v>428.9000000000001</v>
      </c>
      <c r="G23" s="5">
        <f>G24-G29+G36</f>
        <v>-285.9000000000001</v>
      </c>
      <c r="H23" s="4">
        <f>E23+F23+G23</f>
        <v>-92.70000000000027</v>
      </c>
      <c r="I23" s="5">
        <f>I24-I29+I36</f>
        <v>311.0999999999999</v>
      </c>
      <c r="J23" s="5">
        <f>J24-J29+J36</f>
        <v>436.79999999999995</v>
      </c>
      <c r="K23" s="5">
        <f>K24-K29+K36</f>
        <v>-382.79999999999995</v>
      </c>
      <c r="L23" s="4">
        <f t="shared" si="2"/>
        <v>365.0999999999999</v>
      </c>
      <c r="M23" s="5">
        <f>M24-M29+M36</f>
        <v>212.5999999999999</v>
      </c>
      <c r="N23" s="5">
        <f>N24-N29+N36</f>
        <v>1183.3</v>
      </c>
      <c r="O23" s="5">
        <f>O24-O29+O36</f>
        <v>203.30000000000007</v>
      </c>
      <c r="P23" s="5"/>
      <c r="Q23" s="4">
        <f t="shared" si="3"/>
        <v>1599.1999999999998</v>
      </c>
      <c r="R23" s="5">
        <f>R24-R29+R36</f>
        <v>-30.5</v>
      </c>
      <c r="S23" s="5">
        <f>S24-S29+S36</f>
        <v>184.0000000000001</v>
      </c>
      <c r="T23" s="5">
        <f>T24-T29+T36</f>
        <v>43.799999999999955</v>
      </c>
      <c r="U23" s="4">
        <f>R23+S23+T23</f>
        <v>197.30000000000007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-2068.8999999999996</v>
      </c>
      <c r="D33" s="4">
        <f>H33+L33+Q33+U33</f>
        <v>-2068.9000000000005</v>
      </c>
      <c r="E33" s="5">
        <f>E22+E24-E29</f>
        <v>235.70000000000005</v>
      </c>
      <c r="F33" s="5">
        <f>F22+F24-F29</f>
        <v>-428.9</v>
      </c>
      <c r="G33" s="5">
        <f>G22+G24-G29</f>
        <v>285.9000000000001</v>
      </c>
      <c r="H33" s="4">
        <f t="shared" si="1"/>
        <v>92.70000000000016</v>
      </c>
      <c r="I33" s="5">
        <f>I22+I24-I29</f>
        <v>-311.1</v>
      </c>
      <c r="J33" s="5">
        <f>J22+J24-J29</f>
        <v>-436.79999999999995</v>
      </c>
      <c r="K33" s="5">
        <f>K22+K24-K29</f>
        <v>382.79999999999984</v>
      </c>
      <c r="L33" s="4">
        <f t="shared" si="2"/>
        <v>-365.10000000000014</v>
      </c>
      <c r="M33" s="5">
        <f>M22+M24-M29</f>
        <v>-212.60000000000002</v>
      </c>
      <c r="N33" s="5">
        <f>N22+N24-N29</f>
        <v>-1183.3</v>
      </c>
      <c r="O33" s="5">
        <f>O22+O24-O29</f>
        <v>-203.30000000000007</v>
      </c>
      <c r="P33" s="5"/>
      <c r="Q33" s="4">
        <f t="shared" si="3"/>
        <v>-1599.2000000000003</v>
      </c>
      <c r="R33" s="5">
        <f>R22+R24-R29</f>
        <v>30.5</v>
      </c>
      <c r="S33" s="5">
        <f>S22+S24-S29</f>
        <v>-184.0000000000001</v>
      </c>
      <c r="T33" s="5">
        <f>T22+T24-T29</f>
        <v>-43.799999999999955</v>
      </c>
      <c r="U33" s="4">
        <f t="shared" si="4"/>
        <v>-197.30000000000007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1875.7000000000003</v>
      </c>
      <c r="H34" s="4">
        <f>E34</f>
        <v>2068.9</v>
      </c>
      <c r="I34" s="7">
        <f>G35</f>
        <v>2161.6000000000004</v>
      </c>
      <c r="J34" s="7">
        <f>I35</f>
        <v>1850.5000000000005</v>
      </c>
      <c r="K34" s="7">
        <f>J35</f>
        <v>1413.7000000000005</v>
      </c>
      <c r="L34" s="4">
        <f>I34</f>
        <v>2161.6000000000004</v>
      </c>
      <c r="M34" s="7">
        <f>K35</f>
        <v>1796.5000000000005</v>
      </c>
      <c r="N34" s="7">
        <f>M35</f>
        <v>1583.9000000000005</v>
      </c>
      <c r="O34" s="7">
        <f>N35</f>
        <v>400.6000000000006</v>
      </c>
      <c r="P34" s="11"/>
      <c r="Q34" s="4">
        <f>M34</f>
        <v>1796.5000000000005</v>
      </c>
      <c r="R34" s="7">
        <f>O35</f>
        <v>197.30000000000052</v>
      </c>
      <c r="S34" s="7">
        <f>R35</f>
        <v>227.80000000000052</v>
      </c>
      <c r="T34" s="7">
        <f>S35</f>
        <v>43.80000000000041</v>
      </c>
      <c r="U34" s="4">
        <f>R34</f>
        <v>197.30000000000052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4.547473508864641E-13</v>
      </c>
      <c r="E35" s="7">
        <f>E33+E34</f>
        <v>2304.6000000000004</v>
      </c>
      <c r="F35" s="7">
        <f>F33+F34</f>
        <v>1875.7000000000003</v>
      </c>
      <c r="G35" s="7">
        <f>G33+G34</f>
        <v>2161.6000000000004</v>
      </c>
      <c r="H35" s="4">
        <f>G35</f>
        <v>2161.6000000000004</v>
      </c>
      <c r="I35" s="7">
        <f>I33+I34</f>
        <v>1850.5000000000005</v>
      </c>
      <c r="J35" s="7">
        <f>J33+J34</f>
        <v>1413.7000000000005</v>
      </c>
      <c r="K35" s="7">
        <f>K33+K34</f>
        <v>1796.5000000000005</v>
      </c>
      <c r="L35" s="4">
        <f>K35</f>
        <v>1796.5000000000005</v>
      </c>
      <c r="M35" s="7">
        <f>M33+M34</f>
        <v>1583.9000000000005</v>
      </c>
      <c r="N35" s="7">
        <f>N33+N34</f>
        <v>400.6000000000006</v>
      </c>
      <c r="O35" s="7">
        <f>O33+O34</f>
        <v>197.30000000000052</v>
      </c>
      <c r="P35" s="11"/>
      <c r="Q35" s="4">
        <f>O35</f>
        <v>197.30000000000052</v>
      </c>
      <c r="R35" s="7">
        <f>R33+R34</f>
        <v>227.80000000000052</v>
      </c>
      <c r="S35" s="7">
        <f>S33+S34</f>
        <v>43.80000000000041</v>
      </c>
      <c r="T35" s="7">
        <f>T33+T34</f>
        <v>4.547473508864641E-13</v>
      </c>
      <c r="U35" s="4">
        <f>T35</f>
        <v>4.547473508864641E-13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2068.9</v>
      </c>
      <c r="D36" s="4">
        <f>H36+L36+Q36+U36</f>
        <v>2068.8999999999996</v>
      </c>
      <c r="E36" s="7">
        <f>E34-E35</f>
        <v>-235.70000000000027</v>
      </c>
      <c r="F36" s="7">
        <f>F34-F35</f>
        <v>428.9000000000001</v>
      </c>
      <c r="G36" s="7">
        <f>G34-G35</f>
        <v>-285.9000000000001</v>
      </c>
      <c r="H36" s="4">
        <f t="shared" si="1"/>
        <v>-92.70000000000027</v>
      </c>
      <c r="I36" s="7">
        <f>I34-I35</f>
        <v>311.0999999999999</v>
      </c>
      <c r="J36" s="7">
        <f>J34-J35</f>
        <v>436.79999999999995</v>
      </c>
      <c r="K36" s="7">
        <f>K34-K35</f>
        <v>-382.79999999999995</v>
      </c>
      <c r="L36" s="4">
        <f t="shared" si="2"/>
        <v>365.0999999999999</v>
      </c>
      <c r="M36" s="7">
        <f>M34-M35</f>
        <v>212.5999999999999</v>
      </c>
      <c r="N36" s="7">
        <f>N34-N35</f>
        <v>1183.3</v>
      </c>
      <c r="O36" s="7">
        <f>O34-O35</f>
        <v>203.30000000000007</v>
      </c>
      <c r="P36" s="7"/>
      <c r="Q36" s="4">
        <f t="shared" si="3"/>
        <v>1599.1999999999998</v>
      </c>
      <c r="R36" s="7">
        <f>R34-R35</f>
        <v>-30.5</v>
      </c>
      <c r="S36" s="7">
        <f>S34-S35</f>
        <v>184.0000000000001</v>
      </c>
      <c r="T36" s="7">
        <f>T34-T35</f>
        <v>43.799999999999955</v>
      </c>
      <c r="U36" s="4">
        <f t="shared" si="4"/>
        <v>197.30000000000007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2022-08-05T11:15:06Z</cp:lastPrinted>
  <dcterms:created xsi:type="dcterms:W3CDTF">2011-02-18T08:58:48Z</dcterms:created>
  <dcterms:modified xsi:type="dcterms:W3CDTF">2022-08-05T11:18:09Z</dcterms:modified>
  <cp:category/>
  <cp:version/>
  <cp:contentType/>
  <cp:contentStatus/>
</cp:coreProperties>
</file>