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'Лист2'!$A$1:$T$42</definedName>
  </definedNames>
  <calcPr fullCalcOnLoad="1"/>
</workbook>
</file>

<file path=xl/sharedStrings.xml><?xml version="1.0" encoding="utf-8"?>
<sst xmlns="http://schemas.openxmlformats.org/spreadsheetml/2006/main" count="131" uniqueCount="101">
  <si>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</si>
  <si>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</si>
  <si>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</si>
  <si>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</si>
  <si>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</si>
  <si>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</si>
  <si>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</si>
  <si>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</si>
  <si>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</si>
  <si>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</si>
  <si>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</si>
  <si>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</si>
  <si>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</si>
  <si>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</si>
  <si>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</si>
  <si>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</si>
  <si>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</si>
  <si>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</si>
  <si>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</si>
  <si>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</si>
  <si>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</si>
  <si>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</si>
  <si>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</si>
  <si>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</si>
  <si>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</si>
  <si>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</si>
  <si>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</si>
  <si>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</si>
  <si>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</si>
  <si>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</si>
  <si>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</si>
  <si>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</si>
  <si>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</si>
  <si>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</si>
  <si>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</si>
  <si>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</si>
  <si>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</si>
  <si>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</si>
  <si>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</si>
  <si>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</si>
  <si>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</si>
  <si>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</si>
  <si>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</si>
  <si>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</si>
  <si>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</si>
  <si>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</si>
  <si>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</si>
  <si>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</si>
  <si>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</si>
  <si>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</si>
  <si>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</si>
  <si>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</si>
  <si>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</si>
  <si>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</si>
  <si>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</si>
  <si>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</si>
  <si>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</si>
  <si>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</si>
  <si>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</si>
  <si>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</si>
  <si>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</si>
  <si>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</si>
  <si>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</si>
  <si>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</si>
  <si>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</si>
  <si>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</si>
  <si>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</si>
  <si>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</si>
  <si>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</si>
  <si>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</si>
  <si>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</si>
  <si>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</si>
  <si>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</si>
  <si>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</si>
  <si>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</si>
  <si>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</si>
  <si>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</si>
  <si>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</si>
  <si>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</si>
  <si>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</si>
  <si>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</si>
  <si>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</si>
  <si>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</si>
  <si>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</si>
  <si>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</si>
  <si>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</si>
  <si>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</si>
  <si>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</si>
  <si>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</si>
  <si>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</si>
  <si>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</si>
  <si>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</si>
  <si>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</si>
  <si>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</si>
  <si>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</si>
  <si>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</si>
  <si>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</si>
  <si>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2023 год</t>
  </si>
  <si>
    <t xml:space="preserve">СПРАВОЧНО:  остатки на едином счете бюджета на 01.08.2023 отражены с учетом остатков на счетах кредитных организаций, открытых для УИК, в сумме 557,8 тыс. рублей  (согласно ф. 0503387 Остатки средств бюджета на отчетную дату - 98 447,6 тыс. рублей) </t>
  </si>
  <si>
    <t xml:space="preserve">                               остатки на едином счете бюджета на 01.09.2023 отражены с учетом остатков на счетах кредитных организаций, открытых для УИК, в сумме 203,4 тыс. рублей  (согласно ф. 0503387 Остатки средств бюджета на отчетную дату - 131 322,8 тыс. рублей) </t>
  </si>
  <si>
    <t>(по состоянию на "01" ноября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</si>
</sst>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S34" sqref="S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100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1735150.2</v>
      </c>
      <c r="D10" s="4">
        <f>H10+L10+P10+T10</f>
        <v>1756451.8</v>
      </c>
      <c r="E10" s="4">
        <f>E12+E13</f>
        <v>132985.5</v>
      </c>
      <c r="F10" s="4">
        <f>F12+F13</f>
        <v>145393.69999999998</v>
      </c>
      <c r="G10" s="4">
        <f>G12+G13</f>
        <v>150165.2</v>
      </c>
      <c r="H10" s="4">
        <f>E10+F10+G10</f>
        <v>428544.39999999997</v>
      </c>
      <c r="I10" s="4">
        <f aca="true" t="shared" si="0" ref="I10:O10">I12+I13</f>
        <v>191515.7</v>
      </c>
      <c r="J10" s="4">
        <f t="shared" si="0"/>
        <v>182712.6</v>
      </c>
      <c r="K10" s="4">
        <f t="shared" si="0"/>
        <v>154595.7</v>
      </c>
      <c r="L10" s="4">
        <f t="shared" si="0"/>
        <v>528824</v>
      </c>
      <c r="M10" s="4">
        <f t="shared" si="0"/>
        <v>118371.5</v>
      </c>
      <c r="N10" s="4">
        <f t="shared" si="0"/>
        <v>184788.5</v>
      </c>
      <c r="O10" s="4">
        <f t="shared" si="0"/>
        <v>110660.6</v>
      </c>
      <c r="P10" s="4">
        <f>M10+N10+O10</f>
        <v>413820.6</v>
      </c>
      <c r="Q10" s="4">
        <f>Q12+Q13</f>
        <v>133807.4</v>
      </c>
      <c r="R10" s="4">
        <f>R12+R13</f>
        <v>152048.5</v>
      </c>
      <c r="S10" s="4">
        <f>S12+S13</f>
        <v>99406.9</v>
      </c>
      <c r="T10" s="4">
        <f>Q10+R10+S10</f>
        <v>385262.80000000005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351869</v>
      </c>
      <c r="D12" s="5">
        <f>H12+L12+P12+T12</f>
        <v>351869</v>
      </c>
      <c r="E12" s="7">
        <v>13462.2</v>
      </c>
      <c r="F12" s="7">
        <v>6165.9</v>
      </c>
      <c r="G12" s="7">
        <v>48328</v>
      </c>
      <c r="H12" s="5">
        <f aca="true" t="shared" si="1" ref="H12:H20">E12+F12+G12</f>
        <v>67956.1</v>
      </c>
      <c r="I12" s="7">
        <v>34058.1</v>
      </c>
      <c r="J12" s="7">
        <v>18208.6</v>
      </c>
      <c r="K12" s="7">
        <v>31373</v>
      </c>
      <c r="L12" s="5">
        <f>I12+J12+K12</f>
        <v>83639.7</v>
      </c>
      <c r="M12" s="7">
        <v>40196.1</v>
      </c>
      <c r="N12" s="11">
        <v>28937.5</v>
      </c>
      <c r="O12" s="11">
        <v>27953</v>
      </c>
      <c r="P12" s="5">
        <f>M12+N12+O12</f>
        <v>97086.6</v>
      </c>
      <c r="Q12" s="7">
        <v>40500.6</v>
      </c>
      <c r="R12" s="7">
        <v>32567.3</v>
      </c>
      <c r="S12" s="7">
        <v>30118.7</v>
      </c>
      <c r="T12" s="5">
        <f aca="true" t="shared" si="2" ref="T12:T20">Q12+R12+S12</f>
        <v>103186.59999999999</v>
      </c>
      <c r="U12" s="1"/>
    </row>
    <row r="13" spans="1:21" ht="12.75">
      <c r="A13" s="17" t="s">
        <v>74</v>
      </c>
      <c r="B13" s="6" t="s">
        <v>45</v>
      </c>
      <c r="C13" s="7">
        <v>1383281.2</v>
      </c>
      <c r="D13" s="5">
        <f>H13+L13+P13+T13</f>
        <v>1404582.8</v>
      </c>
      <c r="E13" s="13">
        <v>119523.3</v>
      </c>
      <c r="F13" s="13">
        <v>139227.8</v>
      </c>
      <c r="G13" s="13">
        <v>101837.2</v>
      </c>
      <c r="H13" s="5">
        <f t="shared" si="1"/>
        <v>360588.3</v>
      </c>
      <c r="I13" s="7">
        <v>157457.6</v>
      </c>
      <c r="J13" s="7">
        <v>164504</v>
      </c>
      <c r="K13" s="7">
        <v>123222.7</v>
      </c>
      <c r="L13" s="5">
        <f aca="true" t="shared" si="3" ref="L13:L18">I13+J13+K13</f>
        <v>445184.3</v>
      </c>
      <c r="M13" s="7">
        <v>78175.4</v>
      </c>
      <c r="N13" s="7">
        <v>155851</v>
      </c>
      <c r="O13" s="7">
        <v>82707.6</v>
      </c>
      <c r="P13" s="5">
        <f>M13+N13+O13</f>
        <v>316734</v>
      </c>
      <c r="Q13" s="7">
        <v>93306.8</v>
      </c>
      <c r="R13" s="7">
        <v>119481.2</v>
      </c>
      <c r="S13" s="7">
        <v>69288.2</v>
      </c>
      <c r="T13" s="5">
        <f t="shared" si="2"/>
        <v>282076.2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1773748</v>
      </c>
      <c r="D14" s="5">
        <f>H14+L14+P14+T14</f>
        <v>1793411.6999999997</v>
      </c>
      <c r="E14" s="5">
        <f>E16+E17+E18+E19+E20</f>
        <v>96825.3</v>
      </c>
      <c r="F14" s="5">
        <f>F16+F17+F18+F19+F20</f>
        <v>124296.70000000001</v>
      </c>
      <c r="G14" s="5">
        <f>G16+G17+G18+G19+G20</f>
        <v>138245.19999999998</v>
      </c>
      <c r="H14" s="5">
        <f t="shared" si="1"/>
        <v>359367.19999999995</v>
      </c>
      <c r="I14" s="5">
        <f>I16+I17+I18+I19+I20</f>
        <v>123220</v>
      </c>
      <c r="J14" s="5">
        <f>J16+J17+J18+J19+J20</f>
        <v>170672.19999999998</v>
      </c>
      <c r="K14" s="5">
        <f>K16+K17+K18+K19+K20</f>
        <v>203735.90000000002</v>
      </c>
      <c r="L14" s="5">
        <f t="shared" si="3"/>
        <v>497628.1</v>
      </c>
      <c r="M14" s="5">
        <f>M16+M17+M18+M19+M20</f>
        <v>145466.6</v>
      </c>
      <c r="N14" s="5">
        <f>N16+N17+N18+N19+N20</f>
        <v>151556.8</v>
      </c>
      <c r="O14" s="5">
        <f>O16+O17+O18+O19+O20</f>
        <v>97412.6</v>
      </c>
      <c r="P14" s="5">
        <f aca="true" t="shared" si="4" ref="P14:P20">M14+N14+O14</f>
        <v>394436</v>
      </c>
      <c r="Q14" s="5">
        <f>Q16+Q17+Q18+Q19+Q20</f>
        <v>185422.30000000002</v>
      </c>
      <c r="R14" s="5">
        <f>R16+R17+R18+R19+R20</f>
        <v>228522.90000000002</v>
      </c>
      <c r="S14" s="5">
        <f>S16+S17+S18+S19+S20</f>
        <v>128035.2</v>
      </c>
      <c r="T14" s="5">
        <f t="shared" si="2"/>
        <v>541980.4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137887.8</v>
      </c>
      <c r="D16" s="5">
        <f aca="true" t="shared" si="5" ref="D16:D21">H16+L16+P16+T16</f>
        <v>138453.9</v>
      </c>
      <c r="E16" s="7">
        <v>0</v>
      </c>
      <c r="F16" s="7">
        <v>301</v>
      </c>
      <c r="G16" s="7">
        <v>6643.4</v>
      </c>
      <c r="H16" s="5">
        <f t="shared" si="1"/>
        <v>6944.4</v>
      </c>
      <c r="I16" s="7">
        <v>7110.7</v>
      </c>
      <c r="J16" s="7">
        <v>9252.9</v>
      </c>
      <c r="K16" s="7">
        <v>3570</v>
      </c>
      <c r="L16" s="5">
        <f t="shared" si="3"/>
        <v>19933.6</v>
      </c>
      <c r="M16" s="7">
        <v>3570</v>
      </c>
      <c r="N16" s="11">
        <v>8131.6</v>
      </c>
      <c r="O16" s="11">
        <v>10708.4</v>
      </c>
      <c r="P16" s="5">
        <f t="shared" si="4"/>
        <v>22410</v>
      </c>
      <c r="Q16" s="7">
        <v>13711.2</v>
      </c>
      <c r="R16" s="7">
        <v>75454.7</v>
      </c>
      <c r="S16" s="7">
        <v>0</v>
      </c>
      <c r="T16" s="5">
        <f t="shared" si="2"/>
        <v>89165.9</v>
      </c>
      <c r="U16" s="46"/>
    </row>
    <row r="17" spans="1:21" ht="27" customHeight="1">
      <c r="A17" s="23" t="s">
        <v>75</v>
      </c>
      <c r="B17" s="6" t="s">
        <v>51</v>
      </c>
      <c r="C17" s="7">
        <v>192045.6</v>
      </c>
      <c r="D17" s="5">
        <f t="shared" si="5"/>
        <v>192535.5</v>
      </c>
      <c r="E17" s="7">
        <v>23755.3</v>
      </c>
      <c r="F17" s="7">
        <v>13689.8</v>
      </c>
      <c r="G17" s="7">
        <v>23364.3</v>
      </c>
      <c r="H17" s="5">
        <f t="shared" si="1"/>
        <v>60809.399999999994</v>
      </c>
      <c r="I17" s="7">
        <v>16336.6</v>
      </c>
      <c r="J17" s="7">
        <v>16249.2</v>
      </c>
      <c r="K17" s="7">
        <v>13771.8</v>
      </c>
      <c r="L17" s="5">
        <f t="shared" si="3"/>
        <v>46357.600000000006</v>
      </c>
      <c r="M17" s="7">
        <v>16278.6</v>
      </c>
      <c r="N17" s="11">
        <v>27556</v>
      </c>
      <c r="O17" s="11">
        <v>2284.9</v>
      </c>
      <c r="P17" s="5">
        <f t="shared" si="4"/>
        <v>46119.5</v>
      </c>
      <c r="Q17" s="7">
        <v>23377.9</v>
      </c>
      <c r="R17" s="7">
        <v>5318.5</v>
      </c>
      <c r="S17" s="7">
        <v>10552.6</v>
      </c>
      <c r="T17" s="5">
        <f t="shared" si="2"/>
        <v>39249</v>
      </c>
      <c r="U17" s="1"/>
    </row>
    <row r="18" spans="1:21" ht="39.75" customHeight="1">
      <c r="A18" s="23" t="s">
        <v>90</v>
      </c>
      <c r="B18" s="6" t="s">
        <v>52</v>
      </c>
      <c r="C18" s="7">
        <v>912718.2</v>
      </c>
      <c r="D18" s="5">
        <f>H18+L18+P18+T18</f>
        <v>917224.7</v>
      </c>
      <c r="E18" s="7">
        <v>61037.9</v>
      </c>
      <c r="F18" s="7">
        <v>76585.8</v>
      </c>
      <c r="G18" s="7">
        <v>77544.4</v>
      </c>
      <c r="H18" s="5">
        <f t="shared" si="1"/>
        <v>215168.1</v>
      </c>
      <c r="I18" s="7">
        <v>51970.2</v>
      </c>
      <c r="J18" s="7">
        <v>113022.3</v>
      </c>
      <c r="K18" s="7">
        <v>128419.8</v>
      </c>
      <c r="L18" s="5">
        <f t="shared" si="3"/>
        <v>293412.3</v>
      </c>
      <c r="M18" s="7">
        <v>47694.4</v>
      </c>
      <c r="N18" s="11">
        <v>56702.7</v>
      </c>
      <c r="O18" s="11">
        <v>54161</v>
      </c>
      <c r="P18" s="5">
        <f t="shared" si="4"/>
        <v>158558.1</v>
      </c>
      <c r="Q18" s="7">
        <v>100968.3</v>
      </c>
      <c r="R18" s="7">
        <v>73765</v>
      </c>
      <c r="S18" s="7">
        <v>75352.9</v>
      </c>
      <c r="T18" s="5">
        <f>Q18+R18+S18</f>
        <v>250086.19999999998</v>
      </c>
      <c r="U18" s="1"/>
    </row>
    <row r="19" spans="1:21" ht="24">
      <c r="A19" s="23" t="s">
        <v>78</v>
      </c>
      <c r="B19" s="6" t="s">
        <v>53</v>
      </c>
      <c r="C19" s="7"/>
      <c r="D19" s="5">
        <f>H19+L19+P19+T19</f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>Q19+R19+S19</f>
        <v>0</v>
      </c>
      <c r="U19" s="1"/>
    </row>
    <row r="20" spans="1:21" ht="12.75">
      <c r="A20" s="23" t="s">
        <v>48</v>
      </c>
      <c r="B20" s="6" t="s">
        <v>54</v>
      </c>
      <c r="C20" s="7">
        <v>531096.4</v>
      </c>
      <c r="D20" s="5">
        <f t="shared" si="5"/>
        <v>545197.6</v>
      </c>
      <c r="E20" s="7">
        <v>12032.1</v>
      </c>
      <c r="F20" s="7">
        <v>33720.1</v>
      </c>
      <c r="G20" s="7">
        <v>30693.1</v>
      </c>
      <c r="H20" s="5">
        <f t="shared" si="1"/>
        <v>76445.29999999999</v>
      </c>
      <c r="I20" s="7">
        <v>47802.5</v>
      </c>
      <c r="J20" s="7">
        <v>32147.8</v>
      </c>
      <c r="K20" s="7">
        <v>57974.3</v>
      </c>
      <c r="L20" s="5">
        <f>I20+J20+K20</f>
        <v>137924.6</v>
      </c>
      <c r="M20" s="7">
        <v>77923.6</v>
      </c>
      <c r="N20" s="11">
        <v>59166.5</v>
      </c>
      <c r="O20" s="11">
        <v>30258.3</v>
      </c>
      <c r="P20" s="5">
        <f t="shared" si="4"/>
        <v>167348.4</v>
      </c>
      <c r="Q20" s="7">
        <v>47364.9</v>
      </c>
      <c r="R20" s="7">
        <v>73984.7</v>
      </c>
      <c r="S20" s="7">
        <v>42129.7</v>
      </c>
      <c r="T20" s="5">
        <f t="shared" si="2"/>
        <v>163479.3</v>
      </c>
      <c r="U20" s="1"/>
    </row>
    <row r="21" spans="1:21" ht="12.75">
      <c r="A21" s="21" t="s">
        <v>55</v>
      </c>
      <c r="B21" s="12" t="s">
        <v>56</v>
      </c>
      <c r="C21" s="5">
        <f>C10-C14</f>
        <v>-38597.80000000005</v>
      </c>
      <c r="D21" s="5">
        <f t="shared" si="5"/>
        <v>-36959.90000000001</v>
      </c>
      <c r="E21" s="5">
        <f>E10-E14</f>
        <v>36160.2</v>
      </c>
      <c r="F21" s="5">
        <f>F10-F14</f>
        <v>21096.99999999997</v>
      </c>
      <c r="G21" s="5">
        <f>G10-G14</f>
        <v>11920.00000000003</v>
      </c>
      <c r="H21" s="5">
        <f>G21+F21+E21</f>
        <v>69177.2</v>
      </c>
      <c r="I21" s="5">
        <f>I10-I14</f>
        <v>68295.70000000001</v>
      </c>
      <c r="J21" s="5">
        <f>J10-J14</f>
        <v>12040.400000000023</v>
      </c>
      <c r="K21" s="5">
        <f>K10-K14</f>
        <v>-49140.20000000001</v>
      </c>
      <c r="L21" s="5">
        <f aca="true" t="shared" si="6" ref="L21:L26">K21+J21+I21</f>
        <v>31195.900000000023</v>
      </c>
      <c r="M21" s="5">
        <f>M10-M14</f>
        <v>-27095.100000000006</v>
      </c>
      <c r="N21" s="5">
        <f>N10-N14</f>
        <v>33231.70000000001</v>
      </c>
      <c r="O21" s="5">
        <f>O10-O14</f>
        <v>13248</v>
      </c>
      <c r="P21" s="5">
        <f aca="true" t="shared" si="7" ref="P21:P26">O21+N21+M21</f>
        <v>19384.600000000006</v>
      </c>
      <c r="Q21" s="5">
        <f>Q10-Q14</f>
        <v>-51614.90000000002</v>
      </c>
      <c r="R21" s="5">
        <f>R10-R14</f>
        <v>-76474.40000000002</v>
      </c>
      <c r="S21" s="5">
        <f>S10-S14</f>
        <v>-28628.300000000003</v>
      </c>
      <c r="T21" s="5">
        <f aca="true" t="shared" si="8" ref="T21:T26">S21+R21+Q21</f>
        <v>-156717.60000000003</v>
      </c>
      <c r="U21" s="1"/>
    </row>
    <row r="22" spans="1:21" ht="21">
      <c r="A22" s="21" t="s">
        <v>57</v>
      </c>
      <c r="B22" s="12" t="s">
        <v>58</v>
      </c>
      <c r="C22" s="5">
        <f>C23-C28+C35</f>
        <v>38597.8</v>
      </c>
      <c r="D22" s="5">
        <f>H22+L22+P22+T22</f>
        <v>36959.90000000001</v>
      </c>
      <c r="E22" s="5">
        <f>E23-E28+E35</f>
        <v>-36160.2</v>
      </c>
      <c r="F22" s="5">
        <f>F23-F28+F35</f>
        <v>-21096.99999999997</v>
      </c>
      <c r="G22" s="5">
        <f>G23-G28+G35</f>
        <v>-11920.00000000003</v>
      </c>
      <c r="H22" s="5">
        <f>G22+F22+E22</f>
        <v>-69177.2</v>
      </c>
      <c r="I22" s="5">
        <f>I23-I28+I35</f>
        <v>-68295.70000000001</v>
      </c>
      <c r="J22" s="5">
        <f>J23-J28+J35</f>
        <v>-12040.400000000023</v>
      </c>
      <c r="K22" s="5">
        <f>K23-K28+K35</f>
        <v>49140.20000000001</v>
      </c>
      <c r="L22" s="5">
        <f t="shared" si="6"/>
        <v>-31195.900000000023</v>
      </c>
      <c r="M22" s="5">
        <f>M23-M28+M35</f>
        <v>27095.100000000006</v>
      </c>
      <c r="N22" s="5">
        <f>N23-N28+N35</f>
        <v>-33231.70000000001</v>
      </c>
      <c r="O22" s="5">
        <f>O23-O28+O35</f>
        <v>-13248</v>
      </c>
      <c r="P22" s="5">
        <f t="shared" si="7"/>
        <v>-19384.600000000006</v>
      </c>
      <c r="Q22" s="5">
        <f>Q23-Q28+Q35</f>
        <v>51614.90000000002</v>
      </c>
      <c r="R22" s="5">
        <f>R23-R28+R35</f>
        <v>76474.40000000002</v>
      </c>
      <c r="S22" s="5">
        <f>S23-S28+S35</f>
        <v>28628.300000000003</v>
      </c>
      <c r="T22" s="5">
        <f t="shared" si="8"/>
        <v>156717.60000000003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21000</v>
      </c>
      <c r="D23" s="5">
        <f>H23+L23+P23+T23</f>
        <v>21000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300</v>
      </c>
      <c r="K23" s="5">
        <f>K27</f>
        <v>700</v>
      </c>
      <c r="L23" s="5">
        <f t="shared" si="6"/>
        <v>1000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20000</v>
      </c>
      <c r="T23" s="5">
        <f t="shared" si="8"/>
        <v>20000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15000</v>
      </c>
      <c r="D25" s="7">
        <f>H25+L25+P25+T25</f>
        <v>15000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15000</v>
      </c>
      <c r="T25" s="5">
        <f t="shared" si="8"/>
        <v>15000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>
        <v>300</v>
      </c>
      <c r="K27" s="8">
        <v>700</v>
      </c>
      <c r="L27" s="5">
        <f>I27+J27+K27</f>
        <v>1000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7000</v>
      </c>
      <c r="D28" s="5">
        <f>H28+L28+P28+T28</f>
        <v>7000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1000</v>
      </c>
      <c r="L28" s="5">
        <f>I28+J28+K28</f>
        <v>1000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7000</v>
      </c>
      <c r="D31" s="7">
        <f>H31+L31+P31+T31</f>
        <v>7000</v>
      </c>
      <c r="E31" s="7"/>
      <c r="F31" s="7"/>
      <c r="G31" s="7"/>
      <c r="H31" s="5">
        <f>G31+F31+E31</f>
        <v>0</v>
      </c>
      <c r="I31" s="7"/>
      <c r="J31" s="7"/>
      <c r="K31" s="7">
        <v>1000</v>
      </c>
      <c r="L31" s="5">
        <f>K31+J31+I31</f>
        <v>1000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-24597.800000000047</v>
      </c>
      <c r="D32" s="5">
        <f>D21+D23-D28</f>
        <v>-22959.90000000001</v>
      </c>
      <c r="E32" s="5">
        <f>E21+E23-E28</f>
        <v>36160.2</v>
      </c>
      <c r="F32" s="5">
        <f>F21+F23-F28</f>
        <v>21096.99999999997</v>
      </c>
      <c r="G32" s="5">
        <f>G21+G23-G28</f>
        <v>11920.00000000003</v>
      </c>
      <c r="H32" s="5">
        <f>E32+F32+G32</f>
        <v>69177.2</v>
      </c>
      <c r="I32" s="5">
        <f>I21+I23-I28</f>
        <v>68295.70000000001</v>
      </c>
      <c r="J32" s="5">
        <f>J21+J23-J28</f>
        <v>12340.400000000023</v>
      </c>
      <c r="K32" s="5">
        <f>K21+K23-K28</f>
        <v>-49440.20000000001</v>
      </c>
      <c r="L32" s="5">
        <f>I32+J32+K32</f>
        <v>31195.900000000023</v>
      </c>
      <c r="M32" s="5">
        <f>M21+M23-M28</f>
        <v>-27095.100000000006</v>
      </c>
      <c r="N32" s="5">
        <f>N21+N23-N28</f>
        <v>33231.70000000001</v>
      </c>
      <c r="O32" s="5">
        <f>O21+O23-O28</f>
        <v>13248</v>
      </c>
      <c r="P32" s="5">
        <f>M32+N32+O32</f>
        <v>19384.600000000006</v>
      </c>
      <c r="Q32" s="5">
        <f>Q21+Q23-Q28</f>
        <v>-51614.90000000002</v>
      </c>
      <c r="R32" s="5">
        <f>R21+R23-R28</f>
        <v>-76474.40000000002</v>
      </c>
      <c r="S32" s="5">
        <f>S21+S23-S28</f>
        <v>-14628.300000000003</v>
      </c>
      <c r="T32" s="5">
        <f>Q32+R32+S32</f>
        <v>-142717.60000000003</v>
      </c>
      <c r="U32" s="1"/>
    </row>
    <row r="33" spans="1:21" ht="64.5" customHeight="1">
      <c r="A33" s="26" t="s">
        <v>84</v>
      </c>
      <c r="B33" s="12" t="s">
        <v>68</v>
      </c>
      <c r="C33" s="8">
        <v>24597.8</v>
      </c>
      <c r="D33" s="7">
        <v>24611.8</v>
      </c>
      <c r="E33" s="7">
        <v>24611.8</v>
      </c>
      <c r="F33" s="7">
        <f>E34</f>
        <v>60772</v>
      </c>
      <c r="G33" s="7">
        <f>F34</f>
        <v>81868.99999999997</v>
      </c>
      <c r="H33" s="5">
        <f>E33</f>
        <v>24611.8</v>
      </c>
      <c r="I33" s="7">
        <f>G34</f>
        <v>93789</v>
      </c>
      <c r="J33" s="7">
        <f>I34</f>
        <v>162084.7</v>
      </c>
      <c r="K33" s="7">
        <f>J34</f>
        <v>174425.10000000003</v>
      </c>
      <c r="L33" s="5">
        <f>I33</f>
        <v>93789</v>
      </c>
      <c r="M33" s="7">
        <f>K34</f>
        <v>124984.90000000002</v>
      </c>
      <c r="N33" s="7">
        <f>M34</f>
        <v>97889.80000000002</v>
      </c>
      <c r="O33" s="7">
        <f>N34</f>
        <v>131121.50000000003</v>
      </c>
      <c r="P33" s="5">
        <f>M33</f>
        <v>124984.90000000002</v>
      </c>
      <c r="Q33" s="7">
        <f>O34</f>
        <v>144369.50000000003</v>
      </c>
      <c r="R33" s="7">
        <f>Q34</f>
        <v>92754.6</v>
      </c>
      <c r="S33" s="7">
        <f>R34</f>
        <v>16280.199999999983</v>
      </c>
      <c r="T33" s="5">
        <f>Q33</f>
        <v>144369.50000000003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1651.8999999999796</v>
      </c>
      <c r="E34" s="7">
        <f>E32+E33</f>
        <v>60772</v>
      </c>
      <c r="F34" s="7">
        <f>F32+F33</f>
        <v>81868.99999999997</v>
      </c>
      <c r="G34" s="7">
        <f>G32+G33</f>
        <v>93789</v>
      </c>
      <c r="H34" s="5">
        <f>G34</f>
        <v>93789</v>
      </c>
      <c r="I34" s="7">
        <f>I32+I33</f>
        <v>162084.7</v>
      </c>
      <c r="J34" s="7">
        <f>J32+J33</f>
        <v>174425.10000000003</v>
      </c>
      <c r="K34" s="7">
        <f>K32+K33</f>
        <v>124984.90000000002</v>
      </c>
      <c r="L34" s="5">
        <f>K34</f>
        <v>124984.90000000002</v>
      </c>
      <c r="M34" s="7">
        <f>M32+M33</f>
        <v>97889.80000000002</v>
      </c>
      <c r="N34" s="7">
        <f>N32+N33</f>
        <v>131121.50000000003</v>
      </c>
      <c r="O34" s="7">
        <f>O32+O33</f>
        <v>144369.50000000003</v>
      </c>
      <c r="P34" s="5">
        <f>O34</f>
        <v>144369.50000000003</v>
      </c>
      <c r="Q34" s="7">
        <f>Q32+Q33</f>
        <v>92754.6</v>
      </c>
      <c r="R34" s="7">
        <f>R32+R33</f>
        <v>16280.199999999983</v>
      </c>
      <c r="S34" s="7">
        <f>S32+S33</f>
        <v>1651.8999999999796</v>
      </c>
      <c r="T34" s="5">
        <f>S34</f>
        <v>1651.8999999999796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24597.8</v>
      </c>
      <c r="D35" s="7">
        <f>D33-D34</f>
        <v>22959.90000000002</v>
      </c>
      <c r="E35" s="7">
        <f>E33-E34</f>
        <v>-36160.2</v>
      </c>
      <c r="F35" s="7">
        <f>F33-F34</f>
        <v>-21096.99999999997</v>
      </c>
      <c r="G35" s="7">
        <f>G33-G34</f>
        <v>-11920.00000000003</v>
      </c>
      <c r="H35" s="5">
        <f>E35+F35+G35</f>
        <v>-69177.2</v>
      </c>
      <c r="I35" s="7">
        <f>I33-I34</f>
        <v>-68295.70000000001</v>
      </c>
      <c r="J35" s="7">
        <f>J33-J34</f>
        <v>-12340.400000000023</v>
      </c>
      <c r="K35" s="7">
        <f>K33-K34</f>
        <v>49440.20000000001</v>
      </c>
      <c r="L35" s="5">
        <f>I35+J35+K35</f>
        <v>-31195.900000000023</v>
      </c>
      <c r="M35" s="7">
        <f>M33-M34</f>
        <v>27095.100000000006</v>
      </c>
      <c r="N35" s="7">
        <f>N33-N34</f>
        <v>-33231.70000000001</v>
      </c>
      <c r="O35" s="7">
        <f>O33-O34</f>
        <v>-13248</v>
      </c>
      <c r="P35" s="5">
        <f>O35+N35+M35</f>
        <v>-19384.600000000006</v>
      </c>
      <c r="Q35" s="7">
        <f>Q33-Q34</f>
        <v>51614.90000000002</v>
      </c>
      <c r="R35" s="7">
        <f>R33-R34</f>
        <v>76474.40000000002</v>
      </c>
      <c r="S35" s="7">
        <f>S33-S34</f>
        <v>14628.300000000003</v>
      </c>
      <c r="T35" s="5">
        <f>Q35+R35+S35</f>
        <v>142717.60000000003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ht="18.75" customHeight="1">
      <c r="A38" s="55" t="s">
        <v>98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1"/>
    </row>
    <row r="39" spans="1:21" ht="18.75" customHeight="1">
      <c r="A39" s="55" t="s">
        <v>99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1"/>
    </row>
    <row r="40" spans="1:21" s="34" customFormat="1" ht="66" customHeight="1">
      <c r="A40" s="53" t="s">
        <v>93</v>
      </c>
      <c r="B40" s="53"/>
      <c r="C40" s="53"/>
      <c r="D40" s="44"/>
      <c r="E40" s="44"/>
      <c r="F40" s="45" t="s">
        <v>94</v>
      </c>
      <c r="H40" s="37"/>
      <c r="I40" s="38"/>
      <c r="J40" s="39"/>
      <c r="K40" s="40"/>
      <c r="L40" s="33"/>
      <c r="M40" s="35"/>
      <c r="N40" s="35"/>
      <c r="O40" s="33"/>
      <c r="P40" s="33"/>
      <c r="Q40" s="33"/>
      <c r="R40" s="33"/>
      <c r="S40" s="33"/>
      <c r="T40" s="33"/>
      <c r="U40" s="36"/>
    </row>
    <row r="41" spans="1:21" s="34" customFormat="1" ht="15">
      <c r="A41" s="33"/>
      <c r="B41" s="33"/>
      <c r="C41" s="33"/>
      <c r="D41" s="33"/>
      <c r="E41" s="33"/>
      <c r="F41" s="33"/>
      <c r="G41" s="33"/>
      <c r="H41" s="41"/>
      <c r="I41" s="41"/>
      <c r="J41" s="41"/>
      <c r="K41" s="41"/>
      <c r="L41" s="33"/>
      <c r="M41" s="35"/>
      <c r="N41" s="35"/>
      <c r="O41" s="33"/>
      <c r="P41" s="33"/>
      <c r="Q41" s="33"/>
      <c r="R41" s="33"/>
      <c r="S41" s="33"/>
      <c r="T41" s="33"/>
      <c r="U41" s="36"/>
    </row>
    <row r="42" spans="1:22" s="34" customFormat="1" ht="59.25" customHeight="1">
      <c r="A42" s="52" t="s">
        <v>96</v>
      </c>
      <c r="B42" s="52"/>
      <c r="C42" s="52"/>
      <c r="D42" s="47"/>
      <c r="E42" s="47"/>
      <c r="F42" s="37" t="s">
        <v>95</v>
      </c>
      <c r="H42" s="42"/>
      <c r="I42" s="43"/>
      <c r="J42" s="43"/>
      <c r="K42" s="43"/>
      <c r="L42" s="43"/>
      <c r="M42" s="43"/>
      <c r="N42" s="43"/>
      <c r="O42" s="48"/>
      <c r="P42" s="36"/>
      <c r="Q42" s="36"/>
      <c r="R42" s="36"/>
      <c r="S42" s="36"/>
      <c r="T42" s="36"/>
      <c r="U42" s="36"/>
      <c r="V42" s="36"/>
    </row>
    <row r="43" spans="3:5" ht="12.75">
      <c r="C43" s="3"/>
      <c r="E43" s="3"/>
    </row>
  </sheetData>
  <sheetProtection/>
  <mergeCells count="19">
    <mergeCell ref="A42:C42"/>
    <mergeCell ref="A40:C40"/>
    <mergeCell ref="Q6:S7"/>
    <mergeCell ref="T6:T8"/>
    <mergeCell ref="E6:G7"/>
    <mergeCell ref="H6:H8"/>
    <mergeCell ref="A37:T37"/>
    <mergeCell ref="A38:T38"/>
    <mergeCell ref="A39:T39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2023-11-27T06:32:37Z</cp:lastPrinted>
  <dcterms:created xsi:type="dcterms:W3CDTF">2011-02-18T08:58:48Z</dcterms:created>
  <dcterms:modified xsi:type="dcterms:W3CDTF">2023-11-27T06:32:39Z</dcterms:modified>
  <cp:category/>
  <cp:version/>
  <cp:contentType/>
  <cp:contentStatus/>
</cp:coreProperties>
</file>