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<sst xmlns="http://schemas.openxmlformats.org/spreadsheetml/2006/main" count="130" uniqueCount="100">
  <si>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</si>
  <si>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</si>
  <si>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</si>
  <si>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</si>
  <si>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</si>
  <si>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</si>
  <si>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</si>
  <si>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</si>
  <si>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</si>
  <si>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</si>
  <si>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</si>
  <si>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</si>
  <si>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</si>
  <si>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</si>
  <si>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</si>
  <si>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</si>
  <si>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</si>
  <si>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</si>
  <si>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</si>
  <si>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</si>
  <si>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</si>
  <si>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</si>
  <si>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</si>
  <si>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</si>
  <si>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</si>
  <si>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</si>
  <si>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</si>
  <si>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</si>
  <si>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</si>
  <si>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</si>
  <si>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</si>
  <si>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</si>
  <si>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</si>
  <si>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</si>
  <si>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</si>
  <si>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</si>
  <si>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</si>
  <si>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</si>
  <si>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</si>
  <si>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</si>
  <si>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</si>
  <si>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</si>
  <si>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</si>
  <si>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</si>
  <si>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</si>
  <si>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</si>
  <si>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</si>
  <si>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</si>
  <si>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</si>
  <si>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</si>
  <si>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</si>
  <si>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</si>
  <si>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</si>
  <si>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</si>
  <si>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</si>
  <si>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</si>
  <si>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</si>
  <si>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</si>
  <si>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</si>
  <si>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</si>
  <si>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</si>
  <si>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</si>
  <si>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</si>
  <si>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</si>
  <si>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</si>
  <si>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</si>
  <si>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</si>
  <si>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</si>
  <si>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</si>
  <si>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</si>
  <si>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</si>
  <si>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</si>
  <si>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</si>
  <si>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</si>
  <si>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</si>
  <si>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</si>
  <si>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</si>
  <si>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</si>
  <si>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</si>
  <si>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</si>
  <si>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</si>
  <si>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</si>
  <si>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</si>
  <si>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</si>
  <si>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</si>
  <si>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</si>
  <si>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</si>
  <si>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</si>
  <si>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</si>
  <si>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</si>
  <si>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</si>
  <si>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</si>
  <si>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</si>
  <si>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</si>
  <si>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</si>
  <si>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Краснооктябрьское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</si>
  <si>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</si>
  <si>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</si>
  <si>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r>
      <t xml:space="preserve">Справочно: </t>
    </r>
    <r>
      <rPr>
        <sz val="11"/>
        <color indexed="8"/>
        <rFont val="Times New Roman"/>
        <family val="1"/>
      </rPr>
      <t>остатки на едином счете бюджета МО на 01.09.2022 отражены без учета остатков на счетах, открытых в кредитной организации на проведение выборов</t>
    </r>
  </si>
  <si>
    <t>(по состоянию на "01" декабря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</si>
</sst>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7" fillId="0" borderId="12" xfId="0" applyFont="1" applyFill="1" applyBorder="1" applyAlignment="1">
      <alignment wrapText="1"/>
    </xf>
    <xf numFmtId="49" fontId="8" fillId="0" borderId="12" xfId="60" applyNumberFormat="1" applyFont="1" applyFill="1" applyBorder="1" applyAlignment="1">
      <alignment horizontal="center" vertical="top" wrapText="1"/>
    </xf>
    <xf numFmtId="172" fontId="9" fillId="0" borderId="12" xfId="43" applyNumberFormat="1" applyFont="1" applyFill="1" applyBorder="1" applyAlignment="1">
      <alignment horizontal="right" vertical="top" wrapText="1"/>
    </xf>
    <xf numFmtId="172" fontId="9" fillId="0" borderId="0" xfId="43" applyNumberFormat="1" applyFont="1" applyFill="1" applyBorder="1" applyAlignment="1">
      <alignment horizontal="right" vertical="top" wrapText="1"/>
    </xf>
    <xf numFmtId="172" fontId="9" fillId="0" borderId="0" xfId="60" applyNumberFormat="1" applyFont="1" applyFill="1" applyBorder="1" applyAlignment="1">
      <alignment horizontal="right" vertical="top" wrapText="1"/>
    </xf>
    <xf numFmtId="0" fontId="7" fillId="0" borderId="0" xfId="52" applyFont="1" applyBorder="1" applyAlignment="1">
      <alignment wrapText="1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1" fillId="0" borderId="0" xfId="44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20" zoomScaleNormal="120" zoomScalePageLayoutView="0" workbookViewId="0" topLeftCell="A1">
      <selection activeCell="T22" sqref="T2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60" t="s">
        <v>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1"/>
    </row>
    <row r="3" spans="1:22" ht="15.75">
      <c r="A3" s="61" t="s">
        <v>99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62" t="s">
        <v>2</v>
      </c>
      <c r="B7" s="62" t="s">
        <v>3</v>
      </c>
      <c r="C7" s="62" t="s">
        <v>92</v>
      </c>
      <c r="D7" s="62" t="s">
        <v>4</v>
      </c>
      <c r="E7" s="62" t="s">
        <v>5</v>
      </c>
      <c r="F7" s="62"/>
      <c r="G7" s="62"/>
      <c r="H7" s="62" t="s">
        <v>6</v>
      </c>
      <c r="I7" s="62" t="s">
        <v>7</v>
      </c>
      <c r="J7" s="62"/>
      <c r="K7" s="62"/>
      <c r="L7" s="62" t="s">
        <v>8</v>
      </c>
      <c r="M7" s="62" t="s">
        <v>9</v>
      </c>
      <c r="N7" s="62"/>
      <c r="O7" s="62"/>
      <c r="P7" s="16"/>
      <c r="Q7" s="62" t="s">
        <v>10</v>
      </c>
      <c r="R7" s="62" t="s">
        <v>11</v>
      </c>
      <c r="S7" s="62"/>
      <c r="T7" s="62"/>
      <c r="U7" s="62" t="s">
        <v>12</v>
      </c>
      <c r="V7" s="1"/>
    </row>
    <row r="8" spans="1:22" ht="12.75">
      <c r="A8" s="62" t="s">
        <v>0</v>
      </c>
      <c r="B8" s="62" t="s">
        <v>0</v>
      </c>
      <c r="C8" s="62" t="s">
        <v>0</v>
      </c>
      <c r="D8" s="62" t="s">
        <v>0</v>
      </c>
      <c r="E8" s="62" t="s">
        <v>0</v>
      </c>
      <c r="F8" s="62" t="s">
        <v>0</v>
      </c>
      <c r="G8" s="62" t="s">
        <v>0</v>
      </c>
      <c r="H8" s="62" t="s">
        <v>0</v>
      </c>
      <c r="I8" s="62" t="s">
        <v>0</v>
      </c>
      <c r="J8" s="62" t="s">
        <v>0</v>
      </c>
      <c r="K8" s="62" t="s">
        <v>0</v>
      </c>
      <c r="L8" s="62" t="s">
        <v>0</v>
      </c>
      <c r="M8" s="62" t="s">
        <v>0</v>
      </c>
      <c r="N8" s="62" t="s">
        <v>0</v>
      </c>
      <c r="O8" s="62" t="s">
        <v>0</v>
      </c>
      <c r="P8" s="16"/>
      <c r="Q8" s="62" t="s">
        <v>0</v>
      </c>
      <c r="R8" s="62" t="s">
        <v>0</v>
      </c>
      <c r="S8" s="62" t="s">
        <v>0</v>
      </c>
      <c r="T8" s="62" t="s">
        <v>0</v>
      </c>
      <c r="U8" s="62" t="s">
        <v>0</v>
      </c>
      <c r="V8" s="1"/>
    </row>
    <row r="9" spans="1:22" ht="24">
      <c r="A9" s="62" t="s">
        <v>0</v>
      </c>
      <c r="B9" s="62" t="s">
        <v>0</v>
      </c>
      <c r="C9" s="62" t="s">
        <v>0</v>
      </c>
      <c r="D9" s="62" t="s">
        <v>0</v>
      </c>
      <c r="E9" s="17" t="s">
        <v>13</v>
      </c>
      <c r="F9" s="17" t="s">
        <v>14</v>
      </c>
      <c r="G9" s="17" t="s">
        <v>15</v>
      </c>
      <c r="H9" s="62" t="s">
        <v>0</v>
      </c>
      <c r="I9" s="17" t="s">
        <v>16</v>
      </c>
      <c r="J9" s="17" t="s">
        <v>17</v>
      </c>
      <c r="K9" s="17" t="s">
        <v>18</v>
      </c>
      <c r="L9" s="62" t="s">
        <v>0</v>
      </c>
      <c r="M9" s="17" t="s">
        <v>19</v>
      </c>
      <c r="N9" s="17" t="s">
        <v>20</v>
      </c>
      <c r="O9" s="17" t="s">
        <v>21</v>
      </c>
      <c r="P9" s="17"/>
      <c r="Q9" s="62" t="s">
        <v>0</v>
      </c>
      <c r="R9" s="17" t="s">
        <v>22</v>
      </c>
      <c r="S9" s="17" t="s">
        <v>23</v>
      </c>
      <c r="T9" s="17" t="s">
        <v>24</v>
      </c>
      <c r="U9" s="62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15935.5</v>
      </c>
      <c r="D11" s="4">
        <f>H11+L11+Q11+U11</f>
        <v>15991</v>
      </c>
      <c r="E11" s="4">
        <f>E13+E14</f>
        <v>765.9000000000001</v>
      </c>
      <c r="F11" s="4">
        <f>F13+F14</f>
        <v>1120.4</v>
      </c>
      <c r="G11" s="4">
        <f>G13+G14</f>
        <v>2183.7</v>
      </c>
      <c r="H11" s="4">
        <f>E11+F11+G11</f>
        <v>4070</v>
      </c>
      <c r="I11" s="4">
        <f>I13+I14</f>
        <v>978</v>
      </c>
      <c r="J11" s="4">
        <f>J13+J14</f>
        <v>919.3000000000001</v>
      </c>
      <c r="K11" s="4">
        <f>K13+K14</f>
        <v>864.1</v>
      </c>
      <c r="L11" s="4">
        <f>I11+J11+K11</f>
        <v>2761.4</v>
      </c>
      <c r="M11" s="4">
        <f>M13+M14</f>
        <v>2865</v>
      </c>
      <c r="N11" s="4">
        <f>N13+N14</f>
        <v>1305.3</v>
      </c>
      <c r="O11" s="4">
        <f>O13+O14</f>
        <v>1282.6</v>
      </c>
      <c r="P11" s="4">
        <f>P13+P14</f>
        <v>0</v>
      </c>
      <c r="Q11" s="4">
        <f>M11+N11+O11</f>
        <v>5452.9</v>
      </c>
      <c r="R11" s="4">
        <f>R13+R14</f>
        <v>1177.2</v>
      </c>
      <c r="S11" s="4">
        <f>S13+S14</f>
        <v>1711.3000000000002</v>
      </c>
      <c r="T11" s="4">
        <f>T13+T14</f>
        <v>818.2</v>
      </c>
      <c r="U11" s="4">
        <f>R11+S11+T11</f>
        <v>3706.7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2795.4</v>
      </c>
      <c r="D13" s="4">
        <f aca="true" t="shared" si="0" ref="D13:D37">H13+L13+Q13+U13</f>
        <v>2795.4</v>
      </c>
      <c r="E13" s="7">
        <v>149.8</v>
      </c>
      <c r="F13" s="7">
        <v>358.2</v>
      </c>
      <c r="G13" s="7">
        <v>282.5</v>
      </c>
      <c r="H13" s="4">
        <f aca="true" t="shared" si="1" ref="H13:H37">E13+F13+G13</f>
        <v>790.5</v>
      </c>
      <c r="I13" s="7">
        <v>239.4</v>
      </c>
      <c r="J13" s="7">
        <v>269.6</v>
      </c>
      <c r="K13" s="7">
        <v>124.2</v>
      </c>
      <c r="L13" s="4">
        <f aca="true" t="shared" si="2" ref="L13:L37">I13+J13+K13</f>
        <v>633.2</v>
      </c>
      <c r="M13" s="7">
        <v>164.9</v>
      </c>
      <c r="N13" s="13">
        <v>129.8</v>
      </c>
      <c r="O13" s="13">
        <v>226.8</v>
      </c>
      <c r="P13" s="11"/>
      <c r="Q13" s="4">
        <f aca="true" t="shared" si="3" ref="Q13:Q37">M13+N13+O13</f>
        <v>521.5</v>
      </c>
      <c r="R13" s="7">
        <v>324</v>
      </c>
      <c r="S13" s="7">
        <v>434.6</v>
      </c>
      <c r="T13" s="7">
        <v>91.6</v>
      </c>
      <c r="U13" s="4">
        <f aca="true" t="shared" si="4" ref="U13:U37">R13+S13+T13</f>
        <v>850.2</v>
      </c>
      <c r="V13" s="1"/>
    </row>
    <row r="14" spans="1:22" ht="12.75">
      <c r="A14" s="20" t="s">
        <v>74</v>
      </c>
      <c r="B14" s="6" t="s">
        <v>45</v>
      </c>
      <c r="C14" s="7">
        <v>13140.1</v>
      </c>
      <c r="D14" s="4">
        <f t="shared" si="0"/>
        <v>13195.6</v>
      </c>
      <c r="E14" s="15">
        <v>616.1</v>
      </c>
      <c r="F14" s="15">
        <v>762.2</v>
      </c>
      <c r="G14" s="15">
        <v>1901.2</v>
      </c>
      <c r="H14" s="4">
        <f t="shared" si="1"/>
        <v>3279.5</v>
      </c>
      <c r="I14" s="7">
        <v>738.6</v>
      </c>
      <c r="J14" s="7">
        <v>649.7</v>
      </c>
      <c r="K14" s="7">
        <v>739.9</v>
      </c>
      <c r="L14" s="4">
        <f t="shared" si="2"/>
        <v>2128.2000000000003</v>
      </c>
      <c r="M14" s="7">
        <v>2700.1</v>
      </c>
      <c r="N14" s="7">
        <v>1175.5</v>
      </c>
      <c r="O14" s="7">
        <v>1055.8</v>
      </c>
      <c r="P14" s="11"/>
      <c r="Q14" s="4">
        <f t="shared" si="3"/>
        <v>4931.4</v>
      </c>
      <c r="R14" s="7">
        <v>853.2</v>
      </c>
      <c r="S14" s="7">
        <v>1276.7</v>
      </c>
      <c r="T14" s="7">
        <v>726.6</v>
      </c>
      <c r="U14" s="4">
        <f t="shared" si="4"/>
        <v>2856.5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18773.2</v>
      </c>
      <c r="D15" s="4">
        <f t="shared" si="0"/>
        <v>18828.699999999997</v>
      </c>
      <c r="E15" s="5">
        <f>E17+E18+E19+E20+E21</f>
        <v>516.7</v>
      </c>
      <c r="F15" s="5">
        <f>F17+F18+F19+F20+F21</f>
        <v>1340</v>
      </c>
      <c r="G15" s="5">
        <f>G17+G18+G19+G20+G21</f>
        <v>1205.3</v>
      </c>
      <c r="H15" s="4">
        <f t="shared" si="1"/>
        <v>3062</v>
      </c>
      <c r="I15" s="5">
        <f>I17+I18+I19+I20+I21</f>
        <v>1905.2</v>
      </c>
      <c r="J15" s="5">
        <f>J17+J18+J19+J20+J21</f>
        <v>1531.3</v>
      </c>
      <c r="K15" s="5">
        <f>K17+K18+K19+K20+K21</f>
        <v>832.7</v>
      </c>
      <c r="L15" s="4">
        <f t="shared" si="2"/>
        <v>4269.2</v>
      </c>
      <c r="M15" s="5">
        <f>M17+M18+M19+M20+M21</f>
        <v>980.3</v>
      </c>
      <c r="N15" s="5">
        <f>N17+N18+N19+N20+N21</f>
        <v>2038.3</v>
      </c>
      <c r="O15" s="5">
        <f>O17+O18+O19+O20+O21</f>
        <v>1477</v>
      </c>
      <c r="P15" s="12"/>
      <c r="Q15" s="4">
        <f t="shared" si="3"/>
        <v>4495.6</v>
      </c>
      <c r="R15" s="5">
        <f>R17+R18+R19+R20+R21</f>
        <v>1213.2</v>
      </c>
      <c r="S15" s="5">
        <f>S17+S18+S19+S20+S21</f>
        <v>1977.8000000000002</v>
      </c>
      <c r="T15" s="5">
        <f>T17+T18+T19+T20+T21</f>
        <v>3810.9</v>
      </c>
      <c r="U15" s="4">
        <f t="shared" si="4"/>
        <v>7001.9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701.5</v>
      </c>
      <c r="D18" s="4">
        <f t="shared" si="0"/>
        <v>701.5</v>
      </c>
      <c r="E18" s="7">
        <v>48.2</v>
      </c>
      <c r="F18" s="7">
        <v>48.2</v>
      </c>
      <c r="G18" s="7">
        <v>48.2</v>
      </c>
      <c r="H18" s="4">
        <f t="shared" si="1"/>
        <v>144.60000000000002</v>
      </c>
      <c r="I18" s="7">
        <v>53.7</v>
      </c>
      <c r="J18" s="7">
        <v>45.3</v>
      </c>
      <c r="K18" s="7">
        <v>45.3</v>
      </c>
      <c r="L18" s="4">
        <f t="shared" si="2"/>
        <v>144.3</v>
      </c>
      <c r="M18" s="7">
        <v>53.6</v>
      </c>
      <c r="N18" s="7">
        <v>45.3</v>
      </c>
      <c r="O18" s="7">
        <v>45.3</v>
      </c>
      <c r="P18" s="11"/>
      <c r="Q18" s="4">
        <f t="shared" si="3"/>
        <v>144.2</v>
      </c>
      <c r="R18" s="7">
        <v>93.3</v>
      </c>
      <c r="S18" s="7">
        <v>91.2</v>
      </c>
      <c r="T18" s="7">
        <v>83.9</v>
      </c>
      <c r="U18" s="4">
        <f t="shared" si="4"/>
        <v>268.4</v>
      </c>
      <c r="V18" s="1"/>
    </row>
    <row r="19" spans="1:22" ht="24">
      <c r="A19" s="26" t="s">
        <v>86</v>
      </c>
      <c r="B19" s="6" t="s">
        <v>52</v>
      </c>
      <c r="C19" s="7">
        <v>6110.7</v>
      </c>
      <c r="D19" s="4">
        <f t="shared" si="0"/>
        <v>6337.3</v>
      </c>
      <c r="E19" s="7">
        <v>150.6</v>
      </c>
      <c r="F19" s="7">
        <v>383.4</v>
      </c>
      <c r="G19" s="7">
        <v>359.5</v>
      </c>
      <c r="H19" s="4">
        <f t="shared" si="1"/>
        <v>893.5</v>
      </c>
      <c r="I19" s="7">
        <v>961.3</v>
      </c>
      <c r="J19" s="7">
        <v>273</v>
      </c>
      <c r="K19" s="7">
        <v>336.1</v>
      </c>
      <c r="L19" s="4">
        <f t="shared" si="2"/>
        <v>1570.4</v>
      </c>
      <c r="M19" s="7">
        <v>304.8</v>
      </c>
      <c r="N19" s="13">
        <v>230.9</v>
      </c>
      <c r="O19" s="13">
        <v>348.2</v>
      </c>
      <c r="P19" s="11"/>
      <c r="Q19" s="4">
        <f t="shared" si="3"/>
        <v>883.9000000000001</v>
      </c>
      <c r="R19" s="7">
        <v>406.3</v>
      </c>
      <c r="S19" s="7">
        <v>677.6</v>
      </c>
      <c r="T19" s="7">
        <v>1905.6</v>
      </c>
      <c r="U19" s="4">
        <f t="shared" si="4"/>
        <v>2989.5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11961</v>
      </c>
      <c r="D21" s="4">
        <f t="shared" si="0"/>
        <v>11789.9</v>
      </c>
      <c r="E21" s="7">
        <v>317.9</v>
      </c>
      <c r="F21" s="7">
        <v>908.4</v>
      </c>
      <c r="G21" s="7">
        <v>797.6</v>
      </c>
      <c r="H21" s="4">
        <f t="shared" si="1"/>
        <v>2023.9</v>
      </c>
      <c r="I21" s="7">
        <v>890.2</v>
      </c>
      <c r="J21" s="7">
        <v>1213</v>
      </c>
      <c r="K21" s="7">
        <v>451.3</v>
      </c>
      <c r="L21" s="4">
        <f t="shared" si="2"/>
        <v>2554.5</v>
      </c>
      <c r="M21" s="7">
        <v>621.9</v>
      </c>
      <c r="N21" s="13">
        <v>1762.1</v>
      </c>
      <c r="O21" s="13">
        <v>1083.5</v>
      </c>
      <c r="P21" s="11"/>
      <c r="Q21" s="4">
        <f t="shared" si="3"/>
        <v>3467.5</v>
      </c>
      <c r="R21" s="7">
        <v>713.6</v>
      </c>
      <c r="S21" s="7">
        <v>1209</v>
      </c>
      <c r="T21" s="7">
        <v>1821.4</v>
      </c>
      <c r="U21" s="4">
        <f t="shared" si="4"/>
        <v>3744</v>
      </c>
      <c r="V21" s="1"/>
    </row>
    <row r="22" spans="1:22" ht="12.75">
      <c r="A22" s="24" t="s">
        <v>55</v>
      </c>
      <c r="B22" s="14" t="s">
        <v>56</v>
      </c>
      <c r="C22" s="5">
        <f>C11-C15</f>
        <v>-2837.7000000000007</v>
      </c>
      <c r="D22" s="4">
        <f>H22+L22+Q22+U22</f>
        <v>-2837.7</v>
      </c>
      <c r="E22" s="5">
        <f>E11-E15</f>
        <v>249.20000000000005</v>
      </c>
      <c r="F22" s="5">
        <f>F11-F15</f>
        <v>-219.5999999999999</v>
      </c>
      <c r="G22" s="5">
        <f>G11-G15</f>
        <v>978.3999999999999</v>
      </c>
      <c r="H22" s="4">
        <f t="shared" si="1"/>
        <v>1008</v>
      </c>
      <c r="I22" s="5">
        <f>I11-I15</f>
        <v>-927.2</v>
      </c>
      <c r="J22" s="5">
        <f>J11-J15</f>
        <v>-611.9999999999999</v>
      </c>
      <c r="K22" s="5">
        <f>K11-K15</f>
        <v>31.399999999999977</v>
      </c>
      <c r="L22" s="4">
        <f t="shared" si="2"/>
        <v>-1507.7999999999997</v>
      </c>
      <c r="M22" s="5">
        <f>M11-M15</f>
        <v>1884.7</v>
      </c>
      <c r="N22" s="5">
        <f>N11-N15</f>
        <v>-733</v>
      </c>
      <c r="O22" s="5">
        <f>O11-O15</f>
        <v>-194.4000000000001</v>
      </c>
      <c r="P22" s="5"/>
      <c r="Q22" s="4">
        <f t="shared" si="3"/>
        <v>957.3</v>
      </c>
      <c r="R22" s="5">
        <f>R11-R15</f>
        <v>-36</v>
      </c>
      <c r="S22" s="5">
        <f>S11-S15</f>
        <v>-266.5</v>
      </c>
      <c r="T22" s="5">
        <f>T11-T15</f>
        <v>-2992.7</v>
      </c>
      <c r="U22" s="4">
        <f t="shared" si="4"/>
        <v>-3295.2</v>
      </c>
      <c r="V22" s="1"/>
    </row>
    <row r="23" spans="1:22" ht="12.75">
      <c r="A23" s="24" t="s">
        <v>57</v>
      </c>
      <c r="B23" s="14" t="s">
        <v>58</v>
      </c>
      <c r="C23" s="5">
        <f>C24-C29+C36</f>
        <v>2837.7</v>
      </c>
      <c r="D23" s="4">
        <f>D24-D29+D36</f>
        <v>2837.699999999999</v>
      </c>
      <c r="E23" s="5">
        <f>E24-E29+E36</f>
        <v>-249.20000000000027</v>
      </c>
      <c r="F23" s="5">
        <f>F24-F29+F36</f>
        <v>219.5999999999999</v>
      </c>
      <c r="G23" s="5">
        <f>G24-G29+G36</f>
        <v>-978.4000000000001</v>
      </c>
      <c r="H23" s="4">
        <f t="shared" si="1"/>
        <v>-1008.0000000000005</v>
      </c>
      <c r="I23" s="5">
        <f>I24-I29+I36</f>
        <v>927.1999999999998</v>
      </c>
      <c r="J23" s="5">
        <f>J24-J29+J36</f>
        <v>612</v>
      </c>
      <c r="K23" s="5">
        <f>K24-K29+K36</f>
        <v>-31.40000000000009</v>
      </c>
      <c r="L23" s="4">
        <f t="shared" si="2"/>
        <v>1507.7999999999997</v>
      </c>
      <c r="M23" s="5">
        <f>M24-M29+M36</f>
        <v>-1884.7000000000003</v>
      </c>
      <c r="N23" s="5">
        <f>N24-N29+N36</f>
        <v>733</v>
      </c>
      <c r="O23" s="5">
        <f>O24-O29+O36</f>
        <v>194.4000000000001</v>
      </c>
      <c r="P23" s="5"/>
      <c r="Q23" s="4">
        <f t="shared" si="3"/>
        <v>-957.3000000000002</v>
      </c>
      <c r="R23" s="5">
        <f>R24-R29+R36</f>
        <v>36</v>
      </c>
      <c r="S23" s="5">
        <f>S24-S29+S36</f>
        <v>266.5</v>
      </c>
      <c r="T23" s="5">
        <f>T24-T29+T36</f>
        <v>2992.7</v>
      </c>
      <c r="U23" s="4">
        <f t="shared" si="4"/>
        <v>3295.2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-2837.7000000000007</v>
      </c>
      <c r="D33" s="4">
        <f>H33+L33+Q33+U33</f>
        <v>-2837.7</v>
      </c>
      <c r="E33" s="5">
        <f>E22+E24-E29</f>
        <v>249.20000000000005</v>
      </c>
      <c r="F33" s="5">
        <f>F22+F24-F29</f>
        <v>-219.5999999999999</v>
      </c>
      <c r="G33" s="5">
        <f>G22+G24-G29</f>
        <v>978.3999999999999</v>
      </c>
      <c r="H33" s="4">
        <f>E33+F33+G33</f>
        <v>1008</v>
      </c>
      <c r="I33" s="5">
        <f>I22+I24-I29</f>
        <v>-927.2</v>
      </c>
      <c r="J33" s="5">
        <f>J22+J24-J29</f>
        <v>-611.9999999999999</v>
      </c>
      <c r="K33" s="5">
        <f>K22+K24-K29</f>
        <v>31.399999999999977</v>
      </c>
      <c r="L33" s="4">
        <f t="shared" si="2"/>
        <v>-1507.7999999999997</v>
      </c>
      <c r="M33" s="5">
        <f>M22+M24-M29</f>
        <v>1884.7</v>
      </c>
      <c r="N33" s="5">
        <f>N22+N24-N29</f>
        <v>-733</v>
      </c>
      <c r="O33" s="5">
        <f>O22+O24-O29</f>
        <v>-194.4000000000001</v>
      </c>
      <c r="P33" s="5"/>
      <c r="Q33" s="4">
        <f t="shared" si="3"/>
        <v>957.3</v>
      </c>
      <c r="R33" s="5">
        <f>R22+R24-R29</f>
        <v>-36</v>
      </c>
      <c r="S33" s="5">
        <f>S22+S24-S29</f>
        <v>-266.5</v>
      </c>
      <c r="T33" s="5">
        <f>T22+T24-T29</f>
        <v>-2992.7</v>
      </c>
      <c r="U33" s="4">
        <f t="shared" si="4"/>
        <v>-3295.2</v>
      </c>
      <c r="V33" s="1"/>
    </row>
    <row r="34" spans="1:22" ht="36">
      <c r="A34" s="30" t="s">
        <v>89</v>
      </c>
      <c r="B34" s="14" t="s">
        <v>68</v>
      </c>
      <c r="C34" s="4">
        <v>2837.7</v>
      </c>
      <c r="D34" s="4">
        <f>E34</f>
        <v>2838.1</v>
      </c>
      <c r="E34" s="7">
        <v>2838.1</v>
      </c>
      <c r="F34" s="7">
        <f>E35</f>
        <v>3087.3</v>
      </c>
      <c r="G34" s="7">
        <f>F35</f>
        <v>2867.7000000000003</v>
      </c>
      <c r="H34" s="4">
        <f>E34</f>
        <v>2838.1</v>
      </c>
      <c r="I34" s="7">
        <f>G35</f>
        <v>3846.1000000000004</v>
      </c>
      <c r="J34" s="7">
        <f>I35</f>
        <v>2918.9000000000005</v>
      </c>
      <c r="K34" s="7">
        <f>J35</f>
        <v>2306.9000000000005</v>
      </c>
      <c r="L34" s="4">
        <f>I34</f>
        <v>3846.1000000000004</v>
      </c>
      <c r="M34" s="7">
        <f>K35</f>
        <v>2338.3000000000006</v>
      </c>
      <c r="N34" s="7">
        <f>M35</f>
        <v>4223.000000000001</v>
      </c>
      <c r="O34" s="7">
        <f>N35</f>
        <v>3490.000000000001</v>
      </c>
      <c r="P34" s="11"/>
      <c r="Q34" s="4">
        <f>M34</f>
        <v>2338.3000000000006</v>
      </c>
      <c r="R34" s="7">
        <f>O35</f>
        <v>3295.600000000001</v>
      </c>
      <c r="S34" s="7">
        <f>R35</f>
        <v>3259.600000000001</v>
      </c>
      <c r="T34" s="7">
        <f>S35</f>
        <v>2993.100000000001</v>
      </c>
      <c r="U34" s="4">
        <f>R34</f>
        <v>3295.600000000001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0.40000000000100044</v>
      </c>
      <c r="E35" s="7">
        <f>E34+E33</f>
        <v>3087.3</v>
      </c>
      <c r="F35" s="7">
        <f>F34+F33</f>
        <v>2867.7000000000003</v>
      </c>
      <c r="G35" s="7">
        <f>G34+G22</f>
        <v>3846.1000000000004</v>
      </c>
      <c r="H35" s="4">
        <f>G35</f>
        <v>3846.1000000000004</v>
      </c>
      <c r="I35" s="7">
        <f>I34+I22</f>
        <v>2918.9000000000005</v>
      </c>
      <c r="J35" s="7">
        <f>J34+J22</f>
        <v>2306.9000000000005</v>
      </c>
      <c r="K35" s="7">
        <f>K34+K22</f>
        <v>2338.3000000000006</v>
      </c>
      <c r="L35" s="4">
        <f>K35</f>
        <v>2338.3000000000006</v>
      </c>
      <c r="M35" s="7">
        <f>M34+M22</f>
        <v>4223.000000000001</v>
      </c>
      <c r="N35" s="7">
        <f>N34+N22</f>
        <v>3490.000000000001</v>
      </c>
      <c r="O35" s="7">
        <f>O34+O22</f>
        <v>3295.600000000001</v>
      </c>
      <c r="P35" s="11"/>
      <c r="Q35" s="4">
        <f>O35</f>
        <v>3295.600000000001</v>
      </c>
      <c r="R35" s="7">
        <f>R34+R22</f>
        <v>3259.600000000001</v>
      </c>
      <c r="S35" s="7">
        <f>S34+S22</f>
        <v>2993.100000000001</v>
      </c>
      <c r="T35" s="7">
        <f>T34+T22</f>
        <v>0.40000000000100044</v>
      </c>
      <c r="U35" s="4">
        <f>T35</f>
        <v>0.40000000000100044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2837.7</v>
      </c>
      <c r="D36" s="4">
        <f>H36+L36+Q36+U36</f>
        <v>2837.699999999999</v>
      </c>
      <c r="E36" s="7">
        <f>E34-E35</f>
        <v>-249.20000000000027</v>
      </c>
      <c r="F36" s="7">
        <f>F34-F35</f>
        <v>219.5999999999999</v>
      </c>
      <c r="G36" s="7">
        <f>G34-G35</f>
        <v>-978.4000000000001</v>
      </c>
      <c r="H36" s="4">
        <f>E36+F36+G36</f>
        <v>-1008.0000000000005</v>
      </c>
      <c r="I36" s="7">
        <f>I34-I35</f>
        <v>927.1999999999998</v>
      </c>
      <c r="J36" s="7">
        <f>J34-J35</f>
        <v>612</v>
      </c>
      <c r="K36" s="7">
        <f>K34-K35</f>
        <v>-31.40000000000009</v>
      </c>
      <c r="L36" s="4">
        <f t="shared" si="2"/>
        <v>1507.7999999999997</v>
      </c>
      <c r="M36" s="7">
        <f>M34-M35</f>
        <v>-1884.7000000000003</v>
      </c>
      <c r="N36" s="7">
        <f>N34-N35</f>
        <v>733</v>
      </c>
      <c r="O36" s="7">
        <f>O34-O35</f>
        <v>194.4000000000001</v>
      </c>
      <c r="P36" s="7"/>
      <c r="Q36" s="4">
        <f t="shared" si="3"/>
        <v>-957.3000000000002</v>
      </c>
      <c r="R36" s="7">
        <f>R34-R35</f>
        <v>36</v>
      </c>
      <c r="S36" s="7">
        <f>S34-S35</f>
        <v>266.5</v>
      </c>
      <c r="T36" s="7">
        <f>T34-T35</f>
        <v>2992.7</v>
      </c>
      <c r="U36" s="4">
        <f t="shared" si="4"/>
        <v>3295.2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ht="12.75">
      <c r="A38" s="52"/>
      <c r="B38" s="53"/>
      <c r="C38" s="54"/>
      <c r="D38" s="54"/>
      <c r="E38" s="54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5"/>
      <c r="R38" s="55"/>
      <c r="S38" s="55"/>
      <c r="T38" s="55"/>
      <c r="U38" s="55"/>
      <c r="V38" s="1"/>
    </row>
    <row r="39" spans="1:22" ht="18.75" customHeight="1">
      <c r="A39" s="63" t="s">
        <v>98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55"/>
      <c r="V39" s="1"/>
    </row>
    <row r="40" spans="1:22" s="38" customFormat="1" ht="55.5" customHeight="1">
      <c r="A40" s="57" t="s">
        <v>93</v>
      </c>
      <c r="B40" s="58"/>
      <c r="C40" s="59"/>
      <c r="D40" s="59"/>
      <c r="E40" s="59"/>
      <c r="F40" s="58"/>
      <c r="G40" s="51" t="s">
        <v>94</v>
      </c>
      <c r="H40" s="42"/>
      <c r="I40" s="43"/>
      <c r="J40" s="44"/>
      <c r="K40" s="45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15">
      <c r="A41" s="37"/>
      <c r="B41" s="37"/>
      <c r="C41" s="37"/>
      <c r="D41" s="37"/>
      <c r="E41" s="37"/>
      <c r="F41" s="37"/>
      <c r="G41" s="37"/>
      <c r="H41" s="46"/>
      <c r="I41" s="46"/>
      <c r="J41" s="46"/>
      <c r="K41" s="46"/>
      <c r="L41" s="37"/>
      <c r="M41" s="39"/>
      <c r="N41" s="39"/>
      <c r="O41" s="37"/>
      <c r="P41" s="37"/>
      <c r="Q41" s="37"/>
      <c r="R41" s="37"/>
      <c r="S41" s="37"/>
      <c r="T41" s="37"/>
      <c r="U41" s="37"/>
      <c r="V41" s="40"/>
    </row>
    <row r="42" spans="1:22" s="38" customFormat="1" ht="46.5" customHeight="1">
      <c r="A42" s="41" t="s">
        <v>96</v>
      </c>
      <c r="B42" s="41"/>
      <c r="C42" s="47"/>
      <c r="D42" s="47"/>
      <c r="E42" s="47"/>
      <c r="F42" s="41"/>
      <c r="G42" s="42" t="s">
        <v>97</v>
      </c>
      <c r="H42" s="48"/>
      <c r="I42" s="49"/>
      <c r="J42" s="49"/>
      <c r="K42" s="49"/>
      <c r="L42" s="49"/>
      <c r="M42" s="49"/>
      <c r="N42" s="49"/>
      <c r="O42" s="50"/>
      <c r="P42" s="40"/>
      <c r="Q42" s="40"/>
      <c r="R42" s="40"/>
      <c r="S42" s="40"/>
      <c r="T42" s="40"/>
      <c r="U42" s="40"/>
      <c r="V42" s="40"/>
    </row>
    <row r="43" spans="3:5" ht="12.75">
      <c r="C43" s="3"/>
      <c r="E43" s="3"/>
    </row>
    <row r="44" ht="12.75">
      <c r="C44" s="3"/>
    </row>
    <row r="45" ht="12.75">
      <c r="C45" s="3"/>
    </row>
    <row r="46" ht="12.75">
      <c r="C46" s="3"/>
    </row>
  </sheetData>
  <sheetProtection/>
  <mergeCells count="15">
    <mergeCell ref="C7:C9"/>
    <mergeCell ref="D7:D9"/>
    <mergeCell ref="M7:O8"/>
    <mergeCell ref="Q7:Q9"/>
    <mergeCell ref="A39:T3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2022-12-19T07:31:50Z</cp:lastPrinted>
  <dcterms:created xsi:type="dcterms:W3CDTF">2011-02-18T08:58:48Z</dcterms:created>
  <dcterms:modified xsi:type="dcterms:W3CDTF">2022-12-19T07:32:36Z</dcterms:modified>
  <cp:category/>
  <cp:version/>
  <cp:contentType/>
  <cp:contentStatus/>
</cp:coreProperties>
</file>