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<sst xmlns="http://schemas.openxmlformats.org/spreadsheetml/2006/main" count="130" uniqueCount="100">
  <si>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</si>
  <si>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</si>
  <si>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</si>
  <si>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</si>
  <si>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</si>
  <si>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</si>
  <si>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</si>
  <si>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</si>
  <si>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</si>
  <si>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</si>
  <si>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</si>
  <si>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</si>
  <si>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</si>
  <si>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</si>
  <si>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</si>
  <si>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</si>
  <si>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</si>
  <si>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</si>
  <si>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</si>
  <si>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</si>
  <si>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</si>
  <si>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</si>
  <si>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</si>
  <si>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</si>
  <si>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</si>
  <si>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</si>
  <si>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</si>
  <si>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</si>
  <si>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</si>
  <si>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</si>
  <si>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</si>
  <si>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</si>
  <si>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</si>
  <si>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</si>
  <si>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</si>
  <si>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</si>
  <si>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</si>
  <si>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</si>
  <si>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</si>
  <si>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</si>
  <si>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</si>
  <si>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</si>
  <si>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</si>
  <si>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</si>
  <si>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</si>
  <si>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</si>
  <si>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</si>
  <si>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</si>
  <si>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</si>
  <si>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</si>
  <si>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</si>
  <si>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</si>
  <si>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</si>
  <si>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</si>
  <si>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</si>
  <si>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</si>
  <si>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</si>
  <si>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</si>
  <si>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</si>
  <si>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</si>
  <si>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</si>
  <si>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</si>
  <si>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</si>
  <si>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</si>
  <si>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</si>
  <si>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</si>
  <si>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</si>
  <si>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</si>
  <si>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</si>
  <si>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</si>
  <si>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</si>
  <si>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</si>
  <si>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</si>
  <si>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</si>
  <si>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</si>
  <si>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</si>
  <si>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</si>
  <si>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</si>
  <si>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</si>
  <si>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</si>
  <si>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</si>
  <si>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</si>
  <si>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</si>
  <si>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</si>
  <si>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</si>
  <si>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</si>
  <si>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</si>
  <si>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</si>
  <si>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</si>
  <si>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</si>
  <si>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</si>
  <si>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</si>
  <si>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</si>
  <si>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</si>
  <si>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</si>
  <si>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</si>
  <si>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</si>
  <si>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</si>
  <si>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</si>
  <si>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"01" 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</si>
</sst>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8" fillId="0" borderId="0" xfId="60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0">
      <selection activeCell="S22" sqref="S22"/>
    </sheetView>
  </sheetViews>
  <sheetFormatPr defaultColWidth="9.00390625" defaultRowHeight="12.75"/>
  <cols>
    <col min="1" max="1" width="54.125" style="0" customWidth="1"/>
    <col min="2" max="2" width="6.00390625" style="0" customWidth="1"/>
    <col min="3" max="3" width="9.75390625" style="0" customWidth="1"/>
    <col min="4" max="4" width="11.0039062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"/>
    </row>
    <row r="3" spans="1:22" ht="15.7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0" t="s">
        <v>2</v>
      </c>
      <c r="B7" s="60" t="s">
        <v>3</v>
      </c>
      <c r="C7" s="60" t="s">
        <v>92</v>
      </c>
      <c r="D7" s="60" t="s">
        <v>4</v>
      </c>
      <c r="E7" s="60" t="s">
        <v>5</v>
      </c>
      <c r="F7" s="60"/>
      <c r="G7" s="60"/>
      <c r="H7" s="60" t="s">
        <v>6</v>
      </c>
      <c r="I7" s="60" t="s">
        <v>7</v>
      </c>
      <c r="J7" s="60"/>
      <c r="K7" s="60"/>
      <c r="L7" s="60" t="s">
        <v>8</v>
      </c>
      <c r="M7" s="60" t="s">
        <v>9</v>
      </c>
      <c r="N7" s="60"/>
      <c r="O7" s="60"/>
      <c r="P7" s="16"/>
      <c r="Q7" s="60" t="s">
        <v>10</v>
      </c>
      <c r="R7" s="60" t="s">
        <v>11</v>
      </c>
      <c r="S7" s="60"/>
      <c r="T7" s="60"/>
      <c r="U7" s="60" t="s">
        <v>12</v>
      </c>
      <c r="V7" s="1"/>
    </row>
    <row r="8" spans="1:22" ht="12.75">
      <c r="A8" s="60" t="s">
        <v>0</v>
      </c>
      <c r="B8" s="60" t="s">
        <v>0</v>
      </c>
      <c r="C8" s="60" t="s">
        <v>0</v>
      </c>
      <c r="D8" s="60" t="s">
        <v>0</v>
      </c>
      <c r="E8" s="60" t="s">
        <v>0</v>
      </c>
      <c r="F8" s="60" t="s">
        <v>0</v>
      </c>
      <c r="G8" s="60" t="s">
        <v>0</v>
      </c>
      <c r="H8" s="60" t="s">
        <v>0</v>
      </c>
      <c r="I8" s="60" t="s">
        <v>0</v>
      </c>
      <c r="J8" s="60" t="s">
        <v>0</v>
      </c>
      <c r="K8" s="60" t="s">
        <v>0</v>
      </c>
      <c r="L8" s="60" t="s">
        <v>0</v>
      </c>
      <c r="M8" s="60" t="s">
        <v>0</v>
      </c>
      <c r="N8" s="60" t="s">
        <v>0</v>
      </c>
      <c r="O8" s="60" t="s">
        <v>0</v>
      </c>
      <c r="P8" s="16"/>
      <c r="Q8" s="60" t="s">
        <v>0</v>
      </c>
      <c r="R8" s="60" t="s">
        <v>0</v>
      </c>
      <c r="S8" s="60" t="s">
        <v>0</v>
      </c>
      <c r="T8" s="60" t="s">
        <v>0</v>
      </c>
      <c r="U8" s="60" t="s">
        <v>0</v>
      </c>
      <c r="V8" s="1"/>
    </row>
    <row r="9" spans="1:22" ht="24">
      <c r="A9" s="60" t="s">
        <v>0</v>
      </c>
      <c r="B9" s="60" t="s">
        <v>0</v>
      </c>
      <c r="C9" s="60" t="s">
        <v>0</v>
      </c>
      <c r="D9" s="60" t="s">
        <v>0</v>
      </c>
      <c r="E9" s="17" t="s">
        <v>13</v>
      </c>
      <c r="F9" s="17" t="s">
        <v>14</v>
      </c>
      <c r="G9" s="17" t="s">
        <v>15</v>
      </c>
      <c r="H9" s="60" t="s">
        <v>0</v>
      </c>
      <c r="I9" s="17" t="s">
        <v>16</v>
      </c>
      <c r="J9" s="17" t="s">
        <v>17</v>
      </c>
      <c r="K9" s="17" t="s">
        <v>18</v>
      </c>
      <c r="L9" s="60" t="s">
        <v>0</v>
      </c>
      <c r="M9" s="17" t="s">
        <v>19</v>
      </c>
      <c r="N9" s="17" t="s">
        <v>20</v>
      </c>
      <c r="O9" s="17" t="s">
        <v>21</v>
      </c>
      <c r="P9" s="17"/>
      <c r="Q9" s="60" t="s">
        <v>0</v>
      </c>
      <c r="R9" s="17" t="s">
        <v>22</v>
      </c>
      <c r="S9" s="17" t="s">
        <v>23</v>
      </c>
      <c r="T9" s="17" t="s">
        <v>24</v>
      </c>
      <c r="U9" s="60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11820.1</v>
      </c>
      <c r="D11" s="4">
        <f>H11+L11+Q11+U11</f>
        <v>11820.1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1295.8999999999999</v>
      </c>
      <c r="L11" s="4">
        <f>I11+J11+K11</f>
        <v>2382</v>
      </c>
      <c r="M11" s="4">
        <f>M13+M14</f>
        <v>700.1</v>
      </c>
      <c r="N11" s="4">
        <f>N13+N14</f>
        <v>1513</v>
      </c>
      <c r="O11" s="4">
        <f>O13+O14</f>
        <v>908.7</v>
      </c>
      <c r="P11" s="4">
        <f>P13+P14</f>
        <v>0</v>
      </c>
      <c r="Q11" s="4">
        <f>M11+N11+O11</f>
        <v>3121.8</v>
      </c>
      <c r="R11" s="4">
        <f>R13+R14</f>
        <v>664.3</v>
      </c>
      <c r="S11" s="4">
        <f>S13+S14</f>
        <v>1872.4</v>
      </c>
      <c r="T11" s="4">
        <f>T13+T14</f>
        <v>1555</v>
      </c>
      <c r="U11" s="4">
        <f>R11+S11+T11</f>
        <v>4091.7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-10.4</v>
      </c>
      <c r="L13" s="4">
        <f aca="true" t="shared" si="2" ref="L13:L37">I13+J13+K13</f>
        <v>206.5</v>
      </c>
      <c r="M13" s="7">
        <v>20.7</v>
      </c>
      <c r="N13" s="13">
        <v>160.5</v>
      </c>
      <c r="O13" s="13">
        <v>253.5</v>
      </c>
      <c r="P13" s="11"/>
      <c r="Q13" s="4">
        <f aca="true" t="shared" si="3" ref="Q13:Q37">M13+N13+O13</f>
        <v>434.7</v>
      </c>
      <c r="R13" s="7">
        <v>119.4</v>
      </c>
      <c r="S13" s="7">
        <v>200.7</v>
      </c>
      <c r="T13" s="7">
        <v>847</v>
      </c>
      <c r="U13" s="4">
        <f aca="true" t="shared" si="4" ref="U13:U37">R13+S13+T13</f>
        <v>1167.1</v>
      </c>
      <c r="V13" s="1"/>
    </row>
    <row r="14" spans="1:22" ht="12.75">
      <c r="A14" s="20" t="s">
        <v>74</v>
      </c>
      <c r="B14" s="6" t="s">
        <v>45</v>
      </c>
      <c r="C14" s="7">
        <v>9762.6</v>
      </c>
      <c r="D14" s="4">
        <f t="shared" si="0"/>
        <v>9762.6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1306.3</v>
      </c>
      <c r="L14" s="4">
        <f t="shared" si="2"/>
        <v>2175.5</v>
      </c>
      <c r="M14" s="7">
        <v>679.4</v>
      </c>
      <c r="N14" s="7">
        <v>1352.5</v>
      </c>
      <c r="O14" s="7">
        <v>655.2</v>
      </c>
      <c r="P14" s="11"/>
      <c r="Q14" s="4">
        <f t="shared" si="3"/>
        <v>2687.1000000000004</v>
      </c>
      <c r="R14" s="7">
        <v>544.9</v>
      </c>
      <c r="S14" s="7">
        <v>1671.7</v>
      </c>
      <c r="T14" s="7">
        <v>708</v>
      </c>
      <c r="U14" s="4">
        <f t="shared" si="4"/>
        <v>2924.6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13889</v>
      </c>
      <c r="D15" s="4">
        <f t="shared" si="0"/>
        <v>13889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913.1</v>
      </c>
      <c r="L15" s="4">
        <f t="shared" si="2"/>
        <v>2747.1</v>
      </c>
      <c r="M15" s="5">
        <f>M17+M18+M19+M20+M21</f>
        <v>912.7</v>
      </c>
      <c r="N15" s="5">
        <f>N17+N18+N19+N20+N21</f>
        <v>2384.1</v>
      </c>
      <c r="O15" s="5">
        <f>O17+O18+O19+O20+O21</f>
        <v>1004.9000000000001</v>
      </c>
      <c r="P15" s="12"/>
      <c r="Q15" s="4">
        <f t="shared" si="3"/>
        <v>4301.700000000001</v>
      </c>
      <c r="R15" s="5">
        <f>R17+R18+R19+R20+R21</f>
        <v>585.4</v>
      </c>
      <c r="S15" s="5">
        <f>S17+S18+S19+S20+S21</f>
        <v>2278.8</v>
      </c>
      <c r="T15" s="5">
        <f>T17+T18+T19+T20+T21</f>
        <v>1844.1</v>
      </c>
      <c r="U15" s="4">
        <f t="shared" si="4"/>
        <v>4708.3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7" customHeight="1">
      <c r="A17" s="26" t="s">
        <v>85</v>
      </c>
      <c r="B17" s="6" t="s">
        <v>50</v>
      </c>
      <c r="C17" s="7">
        <v>223.4</v>
      </c>
      <c r="D17" s="4">
        <f>H17+L17+Q17+U17</f>
        <v>223.4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/>
      <c r="N17" s="13">
        <v>149.4</v>
      </c>
      <c r="O17" s="13"/>
      <c r="P17" s="11"/>
      <c r="Q17" s="4">
        <f>M17+N17+O17</f>
        <v>149.4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701.5</v>
      </c>
      <c r="D18" s="4">
        <f t="shared" si="0"/>
        <v>701.5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96.3</v>
      </c>
      <c r="L18" s="4">
        <f t="shared" si="2"/>
        <v>192.5</v>
      </c>
      <c r="M18" s="7">
        <v>0</v>
      </c>
      <c r="N18" s="7">
        <v>54.1</v>
      </c>
      <c r="O18" s="7">
        <v>37.3</v>
      </c>
      <c r="P18" s="11"/>
      <c r="Q18" s="4">
        <f t="shared" si="3"/>
        <v>91.4</v>
      </c>
      <c r="R18" s="7">
        <v>47.8</v>
      </c>
      <c r="S18" s="7">
        <v>177.6</v>
      </c>
      <c r="T18" s="7">
        <v>47.9</v>
      </c>
      <c r="U18" s="4">
        <f t="shared" si="4"/>
        <v>273.29999999999995</v>
      </c>
      <c r="V18" s="1"/>
    </row>
    <row r="19" spans="1:22" ht="24">
      <c r="A19" s="26" t="s">
        <v>86</v>
      </c>
      <c r="B19" s="6" t="s">
        <v>52</v>
      </c>
      <c r="C19" s="7">
        <v>2735.3</v>
      </c>
      <c r="D19" s="4">
        <f t="shared" si="0"/>
        <v>2735.3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131.8</v>
      </c>
      <c r="L19" s="4">
        <f t="shared" si="2"/>
        <v>452.3</v>
      </c>
      <c r="M19" s="7">
        <v>164.5</v>
      </c>
      <c r="N19" s="13">
        <v>194.4</v>
      </c>
      <c r="O19" s="13">
        <v>335.9</v>
      </c>
      <c r="P19" s="11"/>
      <c r="Q19" s="4">
        <f t="shared" si="3"/>
        <v>694.8</v>
      </c>
      <c r="R19" s="7">
        <v>85.1</v>
      </c>
      <c r="S19" s="7">
        <v>393.4</v>
      </c>
      <c r="T19" s="7">
        <v>679.7</v>
      </c>
      <c r="U19" s="4">
        <f t="shared" si="4"/>
        <v>1158.2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10228.8</v>
      </c>
      <c r="D21" s="4">
        <f t="shared" si="0"/>
        <v>10228.8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685</v>
      </c>
      <c r="L21" s="4">
        <f t="shared" si="2"/>
        <v>2102.3</v>
      </c>
      <c r="M21" s="7">
        <v>748.2</v>
      </c>
      <c r="N21" s="13">
        <v>1986.2</v>
      </c>
      <c r="O21" s="13">
        <v>631.7</v>
      </c>
      <c r="P21" s="11"/>
      <c r="Q21" s="4">
        <f t="shared" si="3"/>
        <v>3366.1000000000004</v>
      </c>
      <c r="R21" s="7">
        <v>452.5</v>
      </c>
      <c r="S21" s="7">
        <v>1707.8</v>
      </c>
      <c r="T21" s="7">
        <v>1116.5</v>
      </c>
      <c r="U21" s="4">
        <f t="shared" si="4"/>
        <v>3276.8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382.79999999999984</v>
      </c>
      <c r="L22" s="4">
        <f t="shared" si="2"/>
        <v>-365.10000000000014</v>
      </c>
      <c r="M22" s="5">
        <f>M11-M15</f>
        <v>-212.60000000000002</v>
      </c>
      <c r="N22" s="5">
        <f>N11-N15</f>
        <v>-871.0999999999999</v>
      </c>
      <c r="O22" s="5">
        <f>O11-O15</f>
        <v>-96.20000000000005</v>
      </c>
      <c r="P22" s="5"/>
      <c r="Q22" s="4">
        <f t="shared" si="3"/>
        <v>-1179.8999999999999</v>
      </c>
      <c r="R22" s="5">
        <f>R11-R15</f>
        <v>78.89999999999998</v>
      </c>
      <c r="S22" s="5">
        <f>S11-S15</f>
        <v>-406.4000000000001</v>
      </c>
      <c r="T22" s="5">
        <f>T11-T15</f>
        <v>-289.0999999999999</v>
      </c>
      <c r="U22" s="4">
        <f t="shared" si="4"/>
        <v>-616.6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-382.79999999999995</v>
      </c>
      <c r="L23" s="4">
        <f t="shared" si="2"/>
        <v>365.0999999999999</v>
      </c>
      <c r="M23" s="5">
        <f>M24-M29+M36</f>
        <v>212.5999999999999</v>
      </c>
      <c r="N23" s="5">
        <f>N24-N29+N36</f>
        <v>871.0999999999999</v>
      </c>
      <c r="O23" s="5">
        <f>O24-O29+O36</f>
        <v>96.20000000000005</v>
      </c>
      <c r="P23" s="5"/>
      <c r="Q23" s="4">
        <f t="shared" si="3"/>
        <v>1179.8999999999999</v>
      </c>
      <c r="R23" s="5">
        <f>R24-R29+R36</f>
        <v>-78.89999999999998</v>
      </c>
      <c r="S23" s="5">
        <f>S24-S29+S36</f>
        <v>406.4000000000001</v>
      </c>
      <c r="T23" s="5">
        <f>T24-T29+T36</f>
        <v>289.0999999999999</v>
      </c>
      <c r="U23" s="4">
        <f>R23+S23+T23</f>
        <v>616.6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382.79999999999984</v>
      </c>
      <c r="L33" s="4">
        <f t="shared" si="2"/>
        <v>-365.10000000000014</v>
      </c>
      <c r="M33" s="5">
        <f>M22+M24-M29</f>
        <v>-212.60000000000002</v>
      </c>
      <c r="N33" s="5">
        <f>N22+N24-N29</f>
        <v>-871.0999999999999</v>
      </c>
      <c r="O33" s="5">
        <f>O22+O24-O29</f>
        <v>-96.20000000000005</v>
      </c>
      <c r="P33" s="5"/>
      <c r="Q33" s="4">
        <f t="shared" si="3"/>
        <v>-1179.8999999999999</v>
      </c>
      <c r="R33" s="5">
        <f>R22+R24-R29</f>
        <v>78.89999999999998</v>
      </c>
      <c r="S33" s="5">
        <f>S22+S24-S29</f>
        <v>-406.4000000000001</v>
      </c>
      <c r="T33" s="5">
        <f>T22+T24-T29</f>
        <v>-289.0999999999999</v>
      </c>
      <c r="U33" s="4">
        <f t="shared" si="4"/>
        <v>-616.6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1796.5000000000005</v>
      </c>
      <c r="N34" s="7">
        <f>M35</f>
        <v>1583.9000000000005</v>
      </c>
      <c r="O34" s="7">
        <f>N35</f>
        <v>712.8000000000006</v>
      </c>
      <c r="P34" s="11"/>
      <c r="Q34" s="4">
        <f>M34</f>
        <v>1796.5000000000005</v>
      </c>
      <c r="R34" s="7">
        <f>O35</f>
        <v>616.6000000000006</v>
      </c>
      <c r="S34" s="7">
        <f>R35</f>
        <v>695.5000000000006</v>
      </c>
      <c r="T34" s="7">
        <f>S35</f>
        <v>289.1000000000005</v>
      </c>
      <c r="U34" s="4">
        <f>R34</f>
        <v>616.6000000000006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5.684341886080801E-13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1796.5000000000005</v>
      </c>
      <c r="L35" s="4">
        <f>K35</f>
        <v>1796.5000000000005</v>
      </c>
      <c r="M35" s="7">
        <f>M33+M34</f>
        <v>1583.9000000000005</v>
      </c>
      <c r="N35" s="7">
        <f>N33+N34</f>
        <v>712.8000000000006</v>
      </c>
      <c r="O35" s="7">
        <f>O33+O34</f>
        <v>616.6000000000006</v>
      </c>
      <c r="P35" s="11"/>
      <c r="Q35" s="4">
        <f>O35</f>
        <v>616.6000000000006</v>
      </c>
      <c r="R35" s="7">
        <f>R33+R34</f>
        <v>695.5000000000006</v>
      </c>
      <c r="S35" s="7">
        <f>S33+S34</f>
        <v>289.1000000000005</v>
      </c>
      <c r="T35" s="7">
        <f>T33+T34</f>
        <v>5.684341886080801E-13</v>
      </c>
      <c r="U35" s="4">
        <f>T35</f>
        <v>5.684341886080801E-13</v>
      </c>
      <c r="V35" s="1"/>
    </row>
    <row r="36" spans="1:22" ht="51.75" customHeight="1">
      <c r="A36" s="30" t="s">
        <v>91</v>
      </c>
      <c r="B36" s="14" t="s">
        <v>70</v>
      </c>
      <c r="C36" s="51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-382.79999999999995</v>
      </c>
      <c r="L36" s="4">
        <f t="shared" si="2"/>
        <v>365.0999999999999</v>
      </c>
      <c r="M36" s="7">
        <f>M34-M35</f>
        <v>212.5999999999999</v>
      </c>
      <c r="N36" s="7">
        <f>N34-N35</f>
        <v>871.0999999999999</v>
      </c>
      <c r="O36" s="7">
        <f>O34-O35</f>
        <v>96.20000000000005</v>
      </c>
      <c r="P36" s="7"/>
      <c r="Q36" s="4">
        <f t="shared" si="3"/>
        <v>1179.8999999999999</v>
      </c>
      <c r="R36" s="7">
        <f>R34-R35</f>
        <v>-78.89999999999998</v>
      </c>
      <c r="S36" s="7">
        <f>S34-S35</f>
        <v>406.4000000000001</v>
      </c>
      <c r="T36" s="7">
        <f>T34-T35</f>
        <v>289.0999999999999</v>
      </c>
      <c r="U36" s="4">
        <f t="shared" si="4"/>
        <v>616.6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5"/>
      <c r="B38" s="56"/>
      <c r="C38" s="5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1"/>
    </row>
    <row r="39" spans="1:22" ht="18.75" customHeight="1">
      <c r="A39" s="61" t="s">
        <v>98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3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2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2022-09-12T13:48:23Z</cp:lastPrinted>
  <dcterms:created xsi:type="dcterms:W3CDTF">2011-02-18T08:58:48Z</dcterms:created>
  <dcterms:modified xsi:type="dcterms:W3CDTF">2022-11-22T07:09:47Z</dcterms:modified>
  <cp:category/>
  <cp:version/>
  <cp:contentType/>
  <cp:contentStatus/>
</cp:coreProperties>
</file>