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<sst xmlns="http://schemas.openxmlformats.org/spreadsheetml/2006/main" count="129" uniqueCount="99">
  <si>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</si>
  <si>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</si>
  <si>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</si>
  <si>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</si>
  <si>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</si>
  <si>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</si>
  <si>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</si>
  <si>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</si>
  <si>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</si>
  <si>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</si>
  <si>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</si>
  <si>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</si>
  <si>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</si>
  <si>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</si>
  <si>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</si>
  <si>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</si>
  <si>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</si>
  <si>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</si>
  <si>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</si>
  <si>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</si>
  <si>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</si>
  <si>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</si>
  <si>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</si>
  <si>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</si>
  <si>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</si>
  <si>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</si>
  <si>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</si>
  <si>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</si>
  <si>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</si>
  <si>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</si>
  <si>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</si>
  <si>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</si>
  <si>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</si>
  <si>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</si>
  <si>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</si>
  <si>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</si>
  <si>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</si>
  <si>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</si>
  <si>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</si>
  <si>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</si>
  <si>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</si>
  <si>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</si>
  <si>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</si>
  <si>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</si>
  <si>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</si>
  <si>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</si>
  <si>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</si>
  <si>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</si>
  <si>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</si>
  <si>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</si>
  <si>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</si>
  <si>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</si>
  <si>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</si>
  <si>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</si>
  <si>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</si>
  <si>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</si>
  <si>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</si>
  <si>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</si>
  <si>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</si>
  <si>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</si>
  <si>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</si>
  <si>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</si>
  <si>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</si>
  <si>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</si>
  <si>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</si>
  <si>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</si>
  <si>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</si>
  <si>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</si>
  <si>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</si>
  <si>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</si>
  <si>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</si>
  <si>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</si>
  <si>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</si>
  <si>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</si>
  <si>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</si>
  <si>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</si>
  <si>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</si>
  <si>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</si>
  <si>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</si>
  <si>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</si>
  <si>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</si>
  <si>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</si>
  <si>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</si>
  <si>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</si>
  <si>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</si>
  <si>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</si>
  <si>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</si>
  <si>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</si>
  <si>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</si>
  <si>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</si>
  <si>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</si>
  <si>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</si>
  <si>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</si>
  <si>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начальник финансового управления </t>
  </si>
  <si>
    <t>Л.В. Ахмерова</t>
  </si>
  <si>
    <t>Кассовый план исполнения бюджета муниципального образования Купреевское на 2022 год</t>
  </si>
  <si>
    <t>(по состоянию на "01" января 2022 г.)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</si>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</sst>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2" fontId="2" fillId="0" borderId="0" xfId="52" applyNumberFormat="1" applyFont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selection activeCell="J48" sqref="J48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1.75390625" style="0" customWidth="1"/>
    <col min="4" max="4" width="11.625" style="0" customWidth="1"/>
    <col min="5" max="5" width="7.875" style="0" customWidth="1"/>
    <col min="6" max="6" width="7.625" style="0" customWidth="1"/>
    <col min="7" max="7" width="7.125" style="0" customWidth="1"/>
    <col min="8" max="8" width="7.625" style="0" customWidth="1"/>
    <col min="9" max="9" width="8.125" style="0" customWidth="1"/>
    <col min="10" max="10" width="8.00390625" style="0" customWidth="1"/>
    <col min="11" max="11" width="8.7539062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36188.5</v>
      </c>
      <c r="D11" s="4">
        <f>H11+L11+Q11+U11</f>
        <v>36188.5</v>
      </c>
      <c r="E11" s="4">
        <f>E13+E14</f>
        <v>2151.4</v>
      </c>
      <c r="F11" s="4">
        <f>F13+F14</f>
        <v>2583.3</v>
      </c>
      <c r="G11" s="4">
        <f>G13+G14</f>
        <v>2409.8</v>
      </c>
      <c r="H11" s="4">
        <f>E11+F11+G11</f>
        <v>7144.500000000001</v>
      </c>
      <c r="I11" s="4">
        <f>I13+I14</f>
        <v>2436.3</v>
      </c>
      <c r="J11" s="4">
        <f>J13+J14</f>
        <v>1660.3</v>
      </c>
      <c r="K11" s="4">
        <f>K13+K14</f>
        <v>10704.099999999999</v>
      </c>
      <c r="L11" s="4">
        <f>I11+J11+K11</f>
        <v>14800.699999999999</v>
      </c>
      <c r="M11" s="4">
        <f>M13+M14</f>
        <v>1805.5</v>
      </c>
      <c r="N11" s="4">
        <f>N13+N14</f>
        <v>1749.6</v>
      </c>
      <c r="O11" s="4">
        <f>O13+O14</f>
        <v>1769.8000000000002</v>
      </c>
      <c r="P11" s="4">
        <f>P13+P14</f>
        <v>0</v>
      </c>
      <c r="Q11" s="4">
        <f>M11+N11+O11</f>
        <v>5324.9</v>
      </c>
      <c r="R11" s="4">
        <f>R13+R14</f>
        <v>2465.6</v>
      </c>
      <c r="S11" s="4">
        <f>S13+S14</f>
        <v>2476.3</v>
      </c>
      <c r="T11" s="4">
        <f>T13+T14</f>
        <v>3976.5</v>
      </c>
      <c r="U11" s="4">
        <f>R11+S11+T11</f>
        <v>8918.4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4745</v>
      </c>
      <c r="D13" s="4">
        <f aca="true" t="shared" si="0" ref="D13:D37">H13+L13+Q13+U13</f>
        <v>4745</v>
      </c>
      <c r="E13" s="7">
        <v>271</v>
      </c>
      <c r="F13" s="7">
        <v>549</v>
      </c>
      <c r="G13" s="7">
        <v>475.4</v>
      </c>
      <c r="H13" s="4">
        <f aca="true" t="shared" si="1" ref="H13:H37">E13+F13+G13</f>
        <v>1295.4</v>
      </c>
      <c r="I13" s="7">
        <v>602</v>
      </c>
      <c r="J13" s="7">
        <v>35</v>
      </c>
      <c r="K13" s="7">
        <v>116.3</v>
      </c>
      <c r="L13" s="4">
        <f aca="true" t="shared" si="2" ref="L13:L37">I13+J13+K13</f>
        <v>753.3</v>
      </c>
      <c r="M13" s="7">
        <v>196</v>
      </c>
      <c r="N13" s="13">
        <v>40</v>
      </c>
      <c r="O13" s="13">
        <v>78.4</v>
      </c>
      <c r="P13" s="11"/>
      <c r="Q13" s="4">
        <f aca="true" t="shared" si="3" ref="Q13:Q37">M13+N13+O13</f>
        <v>314.4</v>
      </c>
      <c r="R13" s="7">
        <v>856</v>
      </c>
      <c r="S13" s="7">
        <v>767</v>
      </c>
      <c r="T13" s="7">
        <v>758.9</v>
      </c>
      <c r="U13" s="4">
        <f aca="true" t="shared" si="4" ref="U13:U37">R13+S13+T13</f>
        <v>2381.9</v>
      </c>
      <c r="V13" s="1"/>
    </row>
    <row r="14" spans="1:22" ht="12.75">
      <c r="A14" s="20" t="s">
        <v>74</v>
      </c>
      <c r="B14" s="6" t="s">
        <v>45</v>
      </c>
      <c r="C14" s="7">
        <v>31443.5</v>
      </c>
      <c r="D14" s="4">
        <f t="shared" si="0"/>
        <v>31443.5</v>
      </c>
      <c r="E14" s="15">
        <v>1880.4</v>
      </c>
      <c r="F14" s="15">
        <v>2034.3</v>
      </c>
      <c r="G14" s="15">
        <v>1934.4</v>
      </c>
      <c r="H14" s="4">
        <f t="shared" si="1"/>
        <v>5849.1</v>
      </c>
      <c r="I14" s="7">
        <v>1834.3</v>
      </c>
      <c r="J14" s="7">
        <v>1625.3</v>
      </c>
      <c r="K14" s="7">
        <v>10587.8</v>
      </c>
      <c r="L14" s="4">
        <f t="shared" si="2"/>
        <v>14047.4</v>
      </c>
      <c r="M14" s="7">
        <v>1609.5</v>
      </c>
      <c r="N14" s="7">
        <v>1709.6</v>
      </c>
      <c r="O14" s="7">
        <v>1691.4</v>
      </c>
      <c r="P14" s="11"/>
      <c r="Q14" s="4">
        <f t="shared" si="3"/>
        <v>5010.5</v>
      </c>
      <c r="R14" s="7">
        <v>1609.6</v>
      </c>
      <c r="S14" s="7">
        <v>1709.3</v>
      </c>
      <c r="T14" s="7">
        <v>3217.6</v>
      </c>
      <c r="U14" s="4">
        <f t="shared" si="4"/>
        <v>6536.5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36188.5</v>
      </c>
      <c r="D15" s="4">
        <f t="shared" si="0"/>
        <v>36188.5</v>
      </c>
      <c r="E15" s="5">
        <f>E17+E18+E19+E20+E21</f>
        <v>1037.6</v>
      </c>
      <c r="F15" s="5">
        <f>F17+F18+F19+F20+F21</f>
        <v>2689.5</v>
      </c>
      <c r="G15" s="5">
        <f>G17+G18+G19+G20+G21</f>
        <v>2668.3</v>
      </c>
      <c r="H15" s="4">
        <f t="shared" si="1"/>
        <v>6395.4</v>
      </c>
      <c r="I15" s="5">
        <f>I17+I18+I19+I20+I21</f>
        <v>2834.3</v>
      </c>
      <c r="J15" s="5">
        <f>J17+J18+J19+J20+J21</f>
        <v>1998.9</v>
      </c>
      <c r="K15" s="5">
        <f>K17+K18+K19+K20+K21</f>
        <v>11357.8</v>
      </c>
      <c r="L15" s="4">
        <f t="shared" si="2"/>
        <v>16191</v>
      </c>
      <c r="M15" s="5">
        <f>M17+M18+M19+M20+M21</f>
        <v>1833.6</v>
      </c>
      <c r="N15" s="5">
        <f>N17+N18+N19+N20+N21</f>
        <v>1684.1</v>
      </c>
      <c r="O15" s="5">
        <f>O17+O18+O19+O20+O21</f>
        <v>1684.1</v>
      </c>
      <c r="P15" s="12"/>
      <c r="Q15" s="4">
        <f t="shared" si="3"/>
        <v>5201.799999999999</v>
      </c>
      <c r="R15" s="5">
        <f>R17+R18+R19+R20+R21</f>
        <v>2562.6</v>
      </c>
      <c r="S15" s="5">
        <f>S17+S18+S19+S20+S21</f>
        <v>2618.3</v>
      </c>
      <c r="T15" s="5">
        <f>T17+T18+T19+T20+T21</f>
        <v>3219.3999999999996</v>
      </c>
      <c r="U15" s="4">
        <f t="shared" si="4"/>
        <v>8400.3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684.9</v>
      </c>
      <c r="D18" s="4">
        <f t="shared" si="0"/>
        <v>684.9000000000001</v>
      </c>
      <c r="E18" s="7">
        <v>57.1</v>
      </c>
      <c r="F18" s="7">
        <v>57.1</v>
      </c>
      <c r="G18" s="7">
        <v>57.1</v>
      </c>
      <c r="H18" s="4">
        <f t="shared" si="1"/>
        <v>171.3</v>
      </c>
      <c r="I18" s="7">
        <v>57.1</v>
      </c>
      <c r="J18" s="7">
        <v>57.1</v>
      </c>
      <c r="K18" s="7">
        <v>57.1</v>
      </c>
      <c r="L18" s="4">
        <f t="shared" si="2"/>
        <v>171.3</v>
      </c>
      <c r="M18" s="7">
        <v>57.1</v>
      </c>
      <c r="N18" s="7">
        <v>57.1</v>
      </c>
      <c r="O18" s="7">
        <v>57.1</v>
      </c>
      <c r="P18" s="11"/>
      <c r="Q18" s="4">
        <f t="shared" si="3"/>
        <v>171.3</v>
      </c>
      <c r="R18" s="7">
        <v>57.1</v>
      </c>
      <c r="S18" s="7">
        <v>57.1</v>
      </c>
      <c r="T18" s="7">
        <v>56.8</v>
      </c>
      <c r="U18" s="4">
        <f t="shared" si="4"/>
        <v>171</v>
      </c>
      <c r="V18" s="1"/>
    </row>
    <row r="19" spans="1:22" ht="24">
      <c r="A19" s="26" t="s">
        <v>86</v>
      </c>
      <c r="B19" s="6" t="s">
        <v>52</v>
      </c>
      <c r="C19" s="7">
        <v>20494.1</v>
      </c>
      <c r="D19" s="4">
        <f t="shared" si="0"/>
        <v>20494.1</v>
      </c>
      <c r="E19" s="7">
        <v>303.7</v>
      </c>
      <c r="F19" s="7">
        <v>1150</v>
      </c>
      <c r="G19" s="7">
        <v>1150</v>
      </c>
      <c r="H19" s="4">
        <f t="shared" si="1"/>
        <v>2603.7</v>
      </c>
      <c r="I19" s="7">
        <v>1150</v>
      </c>
      <c r="J19" s="7">
        <v>850</v>
      </c>
      <c r="K19" s="7">
        <v>10240.3</v>
      </c>
      <c r="L19" s="4">
        <f t="shared" si="2"/>
        <v>12240.3</v>
      </c>
      <c r="M19" s="7">
        <v>750</v>
      </c>
      <c r="N19" s="13">
        <v>750</v>
      </c>
      <c r="O19" s="13">
        <v>750</v>
      </c>
      <c r="P19" s="11"/>
      <c r="Q19" s="4">
        <f t="shared" si="3"/>
        <v>2250</v>
      </c>
      <c r="R19" s="7">
        <v>1150</v>
      </c>
      <c r="S19" s="7">
        <v>1150</v>
      </c>
      <c r="T19" s="7">
        <v>1100.1</v>
      </c>
      <c r="U19" s="4">
        <f t="shared" si="4"/>
        <v>3400.1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15009.5</v>
      </c>
      <c r="D21" s="4">
        <f t="shared" si="0"/>
        <v>15009.5</v>
      </c>
      <c r="E21" s="7">
        <v>676.8</v>
      </c>
      <c r="F21" s="7">
        <v>1482.4</v>
      </c>
      <c r="G21" s="7">
        <v>1461.2</v>
      </c>
      <c r="H21" s="4">
        <f t="shared" si="1"/>
        <v>3620.3999999999996</v>
      </c>
      <c r="I21" s="7">
        <v>1627.2</v>
      </c>
      <c r="J21" s="7">
        <v>1091.8</v>
      </c>
      <c r="K21" s="7">
        <v>1060.4</v>
      </c>
      <c r="L21" s="4">
        <f t="shared" si="2"/>
        <v>3779.4</v>
      </c>
      <c r="M21" s="7">
        <v>1026.5</v>
      </c>
      <c r="N21" s="13">
        <v>877</v>
      </c>
      <c r="O21" s="13">
        <v>877</v>
      </c>
      <c r="P21" s="11"/>
      <c r="Q21" s="4">
        <f t="shared" si="3"/>
        <v>2780.5</v>
      </c>
      <c r="R21" s="7">
        <v>1355.5</v>
      </c>
      <c r="S21" s="7">
        <v>1411.2</v>
      </c>
      <c r="T21" s="7">
        <v>2062.5</v>
      </c>
      <c r="U21" s="4">
        <f t="shared" si="4"/>
        <v>4829.2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0</v>
      </c>
      <c r="E22" s="5">
        <f>E11-E15</f>
        <v>1113.8000000000002</v>
      </c>
      <c r="F22" s="5">
        <f>F11-F15</f>
        <v>-106.19999999999982</v>
      </c>
      <c r="G22" s="5">
        <f>G11-G15</f>
        <v>-258.5</v>
      </c>
      <c r="H22" s="4">
        <f t="shared" si="1"/>
        <v>749.1000000000004</v>
      </c>
      <c r="I22" s="5">
        <f>I11-I15</f>
        <v>-398</v>
      </c>
      <c r="J22" s="5">
        <f>J11-J15</f>
        <v>-338.60000000000014</v>
      </c>
      <c r="K22" s="5">
        <f>K11-K15</f>
        <v>-653.7000000000007</v>
      </c>
      <c r="L22" s="4">
        <f t="shared" si="2"/>
        <v>-1390.3000000000009</v>
      </c>
      <c r="M22" s="5">
        <f>M11-M15</f>
        <v>-28.09999999999991</v>
      </c>
      <c r="N22" s="5">
        <f>N11-N15</f>
        <v>65.5</v>
      </c>
      <c r="O22" s="5">
        <f>O11-O15</f>
        <v>85.70000000000027</v>
      </c>
      <c r="P22" s="5"/>
      <c r="Q22" s="4">
        <f t="shared" si="3"/>
        <v>123.10000000000036</v>
      </c>
      <c r="R22" s="5">
        <f>R11-R15</f>
        <v>-97</v>
      </c>
      <c r="S22" s="5">
        <f>S11-S15</f>
        <v>-142</v>
      </c>
      <c r="T22" s="5">
        <f>T11-T15</f>
        <v>757.1000000000004</v>
      </c>
      <c r="U22" s="4">
        <f t="shared" si="4"/>
        <v>518.1000000000004</v>
      </c>
      <c r="V22" s="1"/>
    </row>
    <row r="23" spans="1:22" ht="12.75">
      <c r="A23" s="24" t="s">
        <v>57</v>
      </c>
      <c r="B23" s="14" t="s">
        <v>58</v>
      </c>
      <c r="C23" s="4">
        <f>C24-C29+C36</f>
        <v>0</v>
      </c>
      <c r="D23" s="4">
        <f>D24-D29+D36</f>
        <v>0</v>
      </c>
      <c r="E23" s="5">
        <f>E24-E29+E36</f>
        <v>-1113.8000000000002</v>
      </c>
      <c r="F23" s="5">
        <f>F24-F29+F36</f>
        <v>106.19999999999982</v>
      </c>
      <c r="G23" s="5">
        <f>G24-G29+G36</f>
        <v>258.5</v>
      </c>
      <c r="H23" s="4">
        <f t="shared" si="1"/>
        <v>-749.1000000000004</v>
      </c>
      <c r="I23" s="5">
        <f>I24-I29+I36</f>
        <v>398</v>
      </c>
      <c r="J23" s="5">
        <f>J24-J29+J36</f>
        <v>338.60000000000014</v>
      </c>
      <c r="K23" s="5">
        <f>K24-K29+K36</f>
        <v>653.7000000000007</v>
      </c>
      <c r="L23" s="4">
        <f t="shared" si="2"/>
        <v>1390.3000000000009</v>
      </c>
      <c r="M23" s="5">
        <f>M24-M29+M36</f>
        <v>28.09999999999991</v>
      </c>
      <c r="N23" s="5">
        <f>N24-N29+N36</f>
        <v>-65.5</v>
      </c>
      <c r="O23" s="5">
        <f>O24-O29+O36</f>
        <v>-85.70000000000027</v>
      </c>
      <c r="P23" s="5"/>
      <c r="Q23" s="4">
        <f t="shared" si="3"/>
        <v>-123.10000000000036</v>
      </c>
      <c r="R23" s="5">
        <f>R24-R29+R36</f>
        <v>97</v>
      </c>
      <c r="S23" s="5">
        <f>S24-S29+S36</f>
        <v>142</v>
      </c>
      <c r="T23" s="5">
        <f>T24-T29+T36</f>
        <v>-757.1000000000004</v>
      </c>
      <c r="U23" s="4">
        <f t="shared" si="4"/>
        <v>-518.1000000000004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0</v>
      </c>
      <c r="E33" s="5">
        <f>E22+E24-E29</f>
        <v>1113.8000000000002</v>
      </c>
      <c r="F33" s="5">
        <f>F22+F24-F29</f>
        <v>-106.19999999999982</v>
      </c>
      <c r="G33" s="5">
        <f>G22+G24-G29</f>
        <v>-258.5</v>
      </c>
      <c r="H33" s="4">
        <f>E33+F33+G33</f>
        <v>749.1000000000004</v>
      </c>
      <c r="I33" s="5">
        <f>I22+I24-I29</f>
        <v>-398</v>
      </c>
      <c r="J33" s="5">
        <f>J22+J24-J29</f>
        <v>-338.60000000000014</v>
      </c>
      <c r="K33" s="5">
        <f>K22+K24-K29</f>
        <v>-653.7000000000007</v>
      </c>
      <c r="L33" s="4">
        <f t="shared" si="2"/>
        <v>-1390.3000000000009</v>
      </c>
      <c r="M33" s="5">
        <f>M22+M24-M29</f>
        <v>-28.09999999999991</v>
      </c>
      <c r="N33" s="5">
        <f>N22+N24-N29</f>
        <v>65.5</v>
      </c>
      <c r="O33" s="5">
        <f>O22+O24-O29</f>
        <v>85.70000000000027</v>
      </c>
      <c r="P33" s="5"/>
      <c r="Q33" s="4">
        <f t="shared" si="3"/>
        <v>123.10000000000036</v>
      </c>
      <c r="R33" s="5">
        <f>R22+R24-R29</f>
        <v>-97</v>
      </c>
      <c r="S33" s="5">
        <f>S22+S24-S29</f>
        <v>-142</v>
      </c>
      <c r="T33" s="5">
        <f>T22+T24-T29</f>
        <v>757.1000000000004</v>
      </c>
      <c r="U33" s="4">
        <f t="shared" si="4"/>
        <v>518.1000000000004</v>
      </c>
      <c r="V33" s="1"/>
    </row>
    <row r="34" spans="1:22" ht="36">
      <c r="A34" s="30" t="s">
        <v>89</v>
      </c>
      <c r="B34" s="14" t="s">
        <v>68</v>
      </c>
      <c r="C34" s="4">
        <v>0</v>
      </c>
      <c r="D34" s="4">
        <f>E34</f>
        <v>1383.1</v>
      </c>
      <c r="E34" s="7">
        <v>1383.1</v>
      </c>
      <c r="F34" s="7">
        <f>E35</f>
        <v>2496.9</v>
      </c>
      <c r="G34" s="7">
        <f>F35</f>
        <v>2390.7000000000003</v>
      </c>
      <c r="H34" s="4">
        <f>E34</f>
        <v>1383.1</v>
      </c>
      <c r="I34" s="7">
        <f>G35</f>
        <v>2132.2000000000003</v>
      </c>
      <c r="J34" s="7">
        <f>I35</f>
        <v>1734.2000000000003</v>
      </c>
      <c r="K34" s="7">
        <f>J35</f>
        <v>1395.6000000000001</v>
      </c>
      <c r="L34" s="4">
        <f>I34</f>
        <v>2132.2000000000003</v>
      </c>
      <c r="M34" s="7">
        <f>K35</f>
        <v>741.8999999999994</v>
      </c>
      <c r="N34" s="7">
        <f>M35</f>
        <v>713.7999999999995</v>
      </c>
      <c r="O34" s="7">
        <f>N35</f>
        <v>779.2999999999995</v>
      </c>
      <c r="P34" s="11"/>
      <c r="Q34" s="4">
        <f>M34</f>
        <v>741.8999999999994</v>
      </c>
      <c r="R34" s="7">
        <f>O35</f>
        <v>864.9999999999998</v>
      </c>
      <c r="S34" s="7">
        <f>R35</f>
        <v>767.9999999999998</v>
      </c>
      <c r="T34" s="7">
        <f>S35</f>
        <v>625.9999999999998</v>
      </c>
      <c r="U34" s="4">
        <f>R34</f>
        <v>864.9999999999998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1383.1000000000001</v>
      </c>
      <c r="E35" s="7">
        <f>E34+E22</f>
        <v>2496.9</v>
      </c>
      <c r="F35" s="7">
        <f>F34+F22</f>
        <v>2390.7000000000003</v>
      </c>
      <c r="G35" s="7">
        <f>G34+G22</f>
        <v>2132.2000000000003</v>
      </c>
      <c r="H35" s="4">
        <f>G35</f>
        <v>2132.2000000000003</v>
      </c>
      <c r="I35" s="7">
        <f>I34+I22</f>
        <v>1734.2000000000003</v>
      </c>
      <c r="J35" s="7">
        <f>J34+J22</f>
        <v>1395.6000000000001</v>
      </c>
      <c r="K35" s="7">
        <f>K34+K22</f>
        <v>741.8999999999994</v>
      </c>
      <c r="L35" s="4">
        <f>K35</f>
        <v>741.8999999999994</v>
      </c>
      <c r="M35" s="7">
        <f>M34+M22</f>
        <v>713.7999999999995</v>
      </c>
      <c r="N35" s="7">
        <f>N34+N22</f>
        <v>779.2999999999995</v>
      </c>
      <c r="O35" s="7">
        <f>O34+O22</f>
        <v>864.9999999999998</v>
      </c>
      <c r="P35" s="11"/>
      <c r="Q35" s="4">
        <f>O35</f>
        <v>864.9999999999998</v>
      </c>
      <c r="R35" s="7">
        <f>R34+R22</f>
        <v>767.9999999999998</v>
      </c>
      <c r="S35" s="7">
        <f>S34+S22</f>
        <v>625.9999999999998</v>
      </c>
      <c r="T35" s="7">
        <f>T34+T22</f>
        <v>1383.1000000000001</v>
      </c>
      <c r="U35" s="4">
        <f>T35</f>
        <v>1383.1000000000001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</v>
      </c>
      <c r="D36" s="4">
        <f t="shared" si="0"/>
        <v>0</v>
      </c>
      <c r="E36" s="7">
        <f>E34-E35</f>
        <v>-1113.8000000000002</v>
      </c>
      <c r="F36" s="7">
        <f>F34-F35</f>
        <v>106.19999999999982</v>
      </c>
      <c r="G36" s="7">
        <f>G34-G35</f>
        <v>258.5</v>
      </c>
      <c r="H36" s="4">
        <f>E36+F36+G36</f>
        <v>-749.1000000000004</v>
      </c>
      <c r="I36" s="7">
        <f>I34-I35</f>
        <v>398</v>
      </c>
      <c r="J36" s="7">
        <f>J34-J35</f>
        <v>338.60000000000014</v>
      </c>
      <c r="K36" s="7">
        <f>K34-K35</f>
        <v>653.7000000000007</v>
      </c>
      <c r="L36" s="4">
        <f t="shared" si="2"/>
        <v>1390.3000000000009</v>
      </c>
      <c r="M36" s="7">
        <f>M34-M35</f>
        <v>28.09999999999991</v>
      </c>
      <c r="N36" s="7">
        <f>N34-N35</f>
        <v>-65.5</v>
      </c>
      <c r="O36" s="7">
        <f>O34-O35</f>
        <v>-85.70000000000027</v>
      </c>
      <c r="P36" s="7"/>
      <c r="Q36" s="4">
        <f t="shared" si="3"/>
        <v>-123.10000000000036</v>
      </c>
      <c r="R36" s="7">
        <f>R34-R35</f>
        <v>97</v>
      </c>
      <c r="S36" s="7">
        <f>S34-S35</f>
        <v>142</v>
      </c>
      <c r="T36" s="7">
        <f>T34-T35</f>
        <v>-757.1000000000004</v>
      </c>
      <c r="U36" s="4">
        <f t="shared" si="4"/>
        <v>-518.1000000000004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15">
      <c r="A40" s="37"/>
      <c r="B40" s="37"/>
      <c r="C40" s="37"/>
      <c r="D40" s="37"/>
      <c r="E40" s="37"/>
      <c r="F40" s="37"/>
      <c r="G40" s="37"/>
      <c r="H40" s="48"/>
      <c r="I40" s="48"/>
      <c r="J40" s="48"/>
      <c r="K40" s="48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46.5" customHeight="1">
      <c r="A41" s="41" t="s">
        <v>97</v>
      </c>
      <c r="B41" s="41"/>
      <c r="C41" s="50"/>
      <c r="D41" s="50"/>
      <c r="E41" s="50"/>
      <c r="F41" s="41"/>
      <c r="G41" s="44" t="s">
        <v>98</v>
      </c>
      <c r="H41" s="51"/>
      <c r="I41" s="52"/>
      <c r="J41" s="52"/>
      <c r="K41" s="52"/>
      <c r="L41" s="52"/>
      <c r="M41" s="52"/>
      <c r="N41" s="52"/>
      <c r="O41" s="53"/>
      <c r="P41" s="40"/>
      <c r="Q41" s="40"/>
      <c r="R41" s="40"/>
      <c r="S41" s="40"/>
      <c r="T41" s="40"/>
      <c r="U41" s="40"/>
      <c r="V41" s="40"/>
    </row>
    <row r="42" spans="3:5" ht="12.75">
      <c r="C42" s="3"/>
      <c r="E42" s="3"/>
    </row>
    <row r="43" ht="12.75">
      <c r="C43" s="3"/>
    </row>
    <row r="44" ht="12.75">
      <c r="C44" s="3"/>
    </row>
    <row r="45" ht="12.75">
      <c r="C45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5748031496062992" top="0.1968503937007874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2022-01-28T11:25:13Z</cp:lastPrinted>
  <dcterms:created xsi:type="dcterms:W3CDTF">2011-02-18T08:58:48Z</dcterms:created>
  <dcterms:modified xsi:type="dcterms:W3CDTF">2022-01-28T12:00:44Z</dcterms:modified>
  <cp:category/>
  <cp:version/>
  <cp:contentType/>
  <cp:contentStatus/>
</cp:coreProperties>
</file>