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<sst xmlns="http://schemas.openxmlformats.org/spreadsheetml/2006/main" count="129" uniqueCount="99">
  <si>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</si>
  <si>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</si>
  <si>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</si>
  <si>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</si>
  <si>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</si>
  <si>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</si>
  <si>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</si>
  <si>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</si>
  <si>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</si>
  <si>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</si>
  <si>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</si>
  <si>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</si>
  <si>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</si>
  <si>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</si>
  <si>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</si>
  <si>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</si>
  <si>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</si>
  <si>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</si>
  <si>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</si>
  <si>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</si>
  <si>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</si>
  <si>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</si>
  <si>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</si>
  <si>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</si>
  <si>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</si>
  <si>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</si>
  <si>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</si>
  <si>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</si>
  <si>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</si>
  <si>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</si>
  <si>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</si>
  <si>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</si>
  <si>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</si>
  <si>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</si>
  <si>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</si>
  <si>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</si>
  <si>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</si>
  <si>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</si>
  <si>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</si>
  <si>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</si>
  <si>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</si>
  <si>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</si>
  <si>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</si>
  <si>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</si>
  <si>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</si>
  <si>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</si>
  <si>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</si>
  <si>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</si>
  <si>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</si>
  <si>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</si>
  <si>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</si>
  <si>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</si>
  <si>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</si>
  <si>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</si>
  <si>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</si>
  <si>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</si>
  <si>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</si>
  <si>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</si>
  <si>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</si>
  <si>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</si>
  <si>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</si>
  <si>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</si>
  <si>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</si>
  <si>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</si>
  <si>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</si>
  <si>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</si>
  <si>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</si>
  <si>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</si>
  <si>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</si>
  <si>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</si>
  <si>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</si>
  <si>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</si>
  <si>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</si>
  <si>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</si>
  <si>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</si>
  <si>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</si>
  <si>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</si>
  <si>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</si>
  <si>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</si>
  <si>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</si>
  <si>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</si>
  <si>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</si>
  <si>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</si>
  <si>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</si>
  <si>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</si>
  <si>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</si>
  <si>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</si>
  <si>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</si>
  <si>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</si>
  <si>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</si>
  <si>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</si>
  <si>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</si>
  <si>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</si>
  <si>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</si>
  <si>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</si>
  <si>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</si>
  <si>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</si>
  <si>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</si>
  <si>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марта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</si>
</sst>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1618593</v>
      </c>
      <c r="D10" s="4">
        <f>H10+L10+P10+T10</f>
        <v>1619131.4000000001</v>
      </c>
      <c r="E10" s="4">
        <f>E12+E13</f>
        <v>132985.5</v>
      </c>
      <c r="F10" s="4">
        <f>F12+F13</f>
        <v>145393.69999999998</v>
      </c>
      <c r="G10" s="4">
        <f>G12+G13</f>
        <v>140451.3</v>
      </c>
      <c r="H10" s="4">
        <f>E10+F10+G10</f>
        <v>418830.49999999994</v>
      </c>
      <c r="I10" s="4">
        <f aca="true" t="shared" si="0" ref="I10:O10">I12+I13</f>
        <v>115604</v>
      </c>
      <c r="J10" s="4">
        <f t="shared" si="0"/>
        <v>169743.5</v>
      </c>
      <c r="K10" s="4">
        <f t="shared" si="0"/>
        <v>132442</v>
      </c>
      <c r="L10" s="4">
        <f t="shared" si="0"/>
        <v>417789.5</v>
      </c>
      <c r="M10" s="4">
        <f t="shared" si="0"/>
        <v>184020.8</v>
      </c>
      <c r="N10" s="4">
        <f t="shared" si="0"/>
        <v>120990.29999999999</v>
      </c>
      <c r="O10" s="4">
        <f t="shared" si="0"/>
        <v>136368.5</v>
      </c>
      <c r="P10" s="4">
        <f>M10+N10+O10</f>
        <v>441379.6</v>
      </c>
      <c r="Q10" s="4">
        <f>Q12+Q13</f>
        <v>126511.4</v>
      </c>
      <c r="R10" s="4">
        <f>R12+R13</f>
        <v>124551.9</v>
      </c>
      <c r="S10" s="4">
        <f>S12+S13</f>
        <v>90068.5</v>
      </c>
      <c r="T10" s="4">
        <f>Q10+R10+S10</f>
        <v>341131.8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43951.5</v>
      </c>
      <c r="H12" s="5">
        <f aca="true" t="shared" si="1" ref="H12:H20">E12+F12+G12</f>
        <v>63579.6</v>
      </c>
      <c r="I12" s="7">
        <v>9662.2</v>
      </c>
      <c r="J12" s="7">
        <v>43499.6</v>
      </c>
      <c r="K12" s="7">
        <v>28113.5</v>
      </c>
      <c r="L12" s="5">
        <f>I12+J12+K12</f>
        <v>81275.3</v>
      </c>
      <c r="M12" s="7">
        <v>32326.9</v>
      </c>
      <c r="N12" s="11">
        <v>23963.9</v>
      </c>
      <c r="O12" s="11">
        <v>29104.9</v>
      </c>
      <c r="P12" s="5">
        <f>M12+N12+O12</f>
        <v>85395.70000000001</v>
      </c>
      <c r="Q12" s="7">
        <v>32812.6</v>
      </c>
      <c r="R12" s="7">
        <v>34002.6</v>
      </c>
      <c r="S12" s="7">
        <v>54803.2</v>
      </c>
      <c r="T12" s="5">
        <f aca="true" t="shared" si="2" ref="T12:T20">Q12+R12+S12</f>
        <v>121618.4</v>
      </c>
      <c r="U12" s="1"/>
    </row>
    <row r="13" spans="1:21" ht="12.75">
      <c r="A13" s="17" t="s">
        <v>74</v>
      </c>
      <c r="B13" s="6" t="s">
        <v>45</v>
      </c>
      <c r="C13" s="7">
        <v>1266724</v>
      </c>
      <c r="D13" s="5">
        <f>H13+L13+P13+T13</f>
        <v>1267262.4</v>
      </c>
      <c r="E13" s="13">
        <v>119523.3</v>
      </c>
      <c r="F13" s="13">
        <v>139227.8</v>
      </c>
      <c r="G13" s="13">
        <v>96499.8</v>
      </c>
      <c r="H13" s="5">
        <f t="shared" si="1"/>
        <v>355250.89999999997</v>
      </c>
      <c r="I13" s="7">
        <v>105941.8</v>
      </c>
      <c r="J13" s="7">
        <v>126243.9</v>
      </c>
      <c r="K13" s="7">
        <v>104328.5</v>
      </c>
      <c r="L13" s="5">
        <f aca="true" t="shared" si="3" ref="L13:L18">I13+J13+K13</f>
        <v>336514.2</v>
      </c>
      <c r="M13" s="7">
        <v>151693.9</v>
      </c>
      <c r="N13" s="7">
        <v>97026.4</v>
      </c>
      <c r="O13" s="7">
        <v>107263.6</v>
      </c>
      <c r="P13" s="5">
        <f>M13+N13+O13</f>
        <v>355983.9</v>
      </c>
      <c r="Q13" s="7">
        <v>93698.8</v>
      </c>
      <c r="R13" s="7">
        <v>90549.3</v>
      </c>
      <c r="S13" s="7">
        <v>35265.3</v>
      </c>
      <c r="T13" s="5">
        <f t="shared" si="2"/>
        <v>219513.40000000002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1657190.7999999998</v>
      </c>
      <c r="D14" s="5">
        <f>H14+L14+P14+T14</f>
        <v>1657729.2000000002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126150.5</v>
      </c>
      <c r="H14" s="5">
        <f t="shared" si="1"/>
        <v>347272.5</v>
      </c>
      <c r="I14" s="5">
        <f>I16+I17+I18+I19+I20</f>
        <v>138723</v>
      </c>
      <c r="J14" s="5">
        <f>J16+J17+J18+J19+J20</f>
        <v>149661.8</v>
      </c>
      <c r="K14" s="5">
        <f>K16+K17+K18+K19+K20</f>
        <v>150041.6</v>
      </c>
      <c r="L14" s="5">
        <f t="shared" si="3"/>
        <v>438426.4</v>
      </c>
      <c r="M14" s="5">
        <f>M16+M17+M18+M19+M20</f>
        <v>213512.1</v>
      </c>
      <c r="N14" s="5">
        <f>N16+N17+N18+N19+N20</f>
        <v>155797.9</v>
      </c>
      <c r="O14" s="5">
        <f>O16+O17+O18+O19+O20</f>
        <v>131435.4</v>
      </c>
      <c r="P14" s="5">
        <f aca="true" t="shared" si="4" ref="P14:P20">M14+N14+O14</f>
        <v>500745.4</v>
      </c>
      <c r="Q14" s="5">
        <f>Q16+Q17+Q18+Q19+Q20</f>
        <v>125401.9</v>
      </c>
      <c r="R14" s="5">
        <f>R16+R17+R18+R19+R20</f>
        <v>121136</v>
      </c>
      <c r="S14" s="5">
        <f>S16+S17+S18+S19+S20</f>
        <v>124747.00000000001</v>
      </c>
      <c r="T14" s="5">
        <f t="shared" si="2"/>
        <v>371284.9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126723.5</v>
      </c>
      <c r="D16" s="5">
        <f aca="true" t="shared" si="5" ref="D16:D21">H16+L16+P16+T16</f>
        <v>127261.9</v>
      </c>
      <c r="E16" s="7">
        <v>0</v>
      </c>
      <c r="F16" s="7">
        <v>301</v>
      </c>
      <c r="G16" s="7">
        <v>0</v>
      </c>
      <c r="H16" s="5">
        <f t="shared" si="1"/>
        <v>301</v>
      </c>
      <c r="I16" s="7">
        <v>13321.4</v>
      </c>
      <c r="J16" s="7">
        <v>23501.1</v>
      </c>
      <c r="K16" s="7">
        <v>10000</v>
      </c>
      <c r="L16" s="5">
        <f t="shared" si="3"/>
        <v>46822.5</v>
      </c>
      <c r="M16" s="7">
        <v>69177.4</v>
      </c>
      <c r="N16" s="11">
        <v>10961</v>
      </c>
      <c r="O16" s="11">
        <v>0</v>
      </c>
      <c r="P16" s="5">
        <f t="shared" si="4"/>
        <v>80138.4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165224.8</v>
      </c>
      <c r="D17" s="5">
        <f t="shared" si="5"/>
        <v>165224.8</v>
      </c>
      <c r="E17" s="7">
        <v>23755.3</v>
      </c>
      <c r="F17" s="7">
        <v>13689.8</v>
      </c>
      <c r="G17" s="7">
        <v>5693.6</v>
      </c>
      <c r="H17" s="5">
        <f t="shared" si="1"/>
        <v>43138.7</v>
      </c>
      <c r="I17" s="7">
        <v>13664.8</v>
      </c>
      <c r="J17" s="7">
        <v>12658.8</v>
      </c>
      <c r="K17" s="7">
        <v>13360.5</v>
      </c>
      <c r="L17" s="5">
        <f t="shared" si="3"/>
        <v>39684.1</v>
      </c>
      <c r="M17" s="7">
        <v>12749.1</v>
      </c>
      <c r="N17" s="11">
        <v>15462.2</v>
      </c>
      <c r="O17" s="11">
        <v>12174.4</v>
      </c>
      <c r="P17" s="5">
        <f t="shared" si="4"/>
        <v>40385.700000000004</v>
      </c>
      <c r="Q17" s="7">
        <v>12261.9</v>
      </c>
      <c r="R17" s="7">
        <v>12253.3</v>
      </c>
      <c r="S17" s="7">
        <v>17501.1</v>
      </c>
      <c r="T17" s="5">
        <f t="shared" si="2"/>
        <v>42016.299999999996</v>
      </c>
      <c r="U17" s="1"/>
    </row>
    <row r="18" spans="1:21" ht="39.75" customHeight="1">
      <c r="A18" s="23" t="s">
        <v>90</v>
      </c>
      <c r="B18" s="6" t="s">
        <v>52</v>
      </c>
      <c r="C18" s="7">
        <v>877703.1</v>
      </c>
      <c r="D18" s="5">
        <f t="shared" si="5"/>
        <v>877703.1</v>
      </c>
      <c r="E18" s="7">
        <v>61037.9</v>
      </c>
      <c r="F18" s="7">
        <v>76585.8</v>
      </c>
      <c r="G18" s="7">
        <v>75089.2</v>
      </c>
      <c r="H18" s="5">
        <f t="shared" si="1"/>
        <v>212712.90000000002</v>
      </c>
      <c r="I18" s="7">
        <v>74432.4</v>
      </c>
      <c r="J18" s="7">
        <v>74300</v>
      </c>
      <c r="K18" s="7">
        <v>77400</v>
      </c>
      <c r="L18" s="5">
        <f t="shared" si="3"/>
        <v>226132.4</v>
      </c>
      <c r="M18" s="7">
        <v>78049.2</v>
      </c>
      <c r="N18" s="11">
        <v>74400</v>
      </c>
      <c r="O18" s="11">
        <v>72400</v>
      </c>
      <c r="P18" s="5">
        <f t="shared" si="4"/>
        <v>224849.2</v>
      </c>
      <c r="Q18" s="7">
        <v>73500</v>
      </c>
      <c r="R18" s="7">
        <v>74500</v>
      </c>
      <c r="S18" s="7">
        <v>66008.6</v>
      </c>
      <c r="T18" s="5">
        <f>Q18+R18+S18</f>
        <v>214008.6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487539.4</v>
      </c>
      <c r="D20" s="5">
        <f t="shared" si="5"/>
        <v>487539.4</v>
      </c>
      <c r="E20" s="7">
        <v>12032.1</v>
      </c>
      <c r="F20" s="7">
        <v>33720.1</v>
      </c>
      <c r="G20" s="7">
        <v>45367.7</v>
      </c>
      <c r="H20" s="5">
        <f t="shared" si="1"/>
        <v>91119.9</v>
      </c>
      <c r="I20" s="7">
        <v>37304.4</v>
      </c>
      <c r="J20" s="7">
        <v>39201.9</v>
      </c>
      <c r="K20" s="7">
        <v>49281.1</v>
      </c>
      <c r="L20" s="5">
        <f>I20+J20+K20</f>
        <v>125787.4</v>
      </c>
      <c r="M20" s="7">
        <v>53536.4</v>
      </c>
      <c r="N20" s="11">
        <v>54974.7</v>
      </c>
      <c r="O20" s="11">
        <v>46861</v>
      </c>
      <c r="P20" s="5">
        <f t="shared" si="4"/>
        <v>155372.1</v>
      </c>
      <c r="Q20" s="7">
        <v>39640</v>
      </c>
      <c r="R20" s="7">
        <v>34382.7</v>
      </c>
      <c r="S20" s="7">
        <v>41237.3</v>
      </c>
      <c r="T20" s="5">
        <f t="shared" si="2"/>
        <v>115260</v>
      </c>
      <c r="U20" s="1"/>
    </row>
    <row r="21" spans="1:21" ht="12.75">
      <c r="A21" s="21" t="s">
        <v>55</v>
      </c>
      <c r="B21" s="12" t="s">
        <v>56</v>
      </c>
      <c r="C21" s="5">
        <f>C10-C14</f>
        <v>-38597.799999999814</v>
      </c>
      <c r="D21" s="5">
        <f t="shared" si="5"/>
        <v>-38597.800000000076</v>
      </c>
      <c r="E21" s="5">
        <f>E10-E14</f>
        <v>36160.2</v>
      </c>
      <c r="F21" s="5">
        <f>F10-F14</f>
        <v>21096.99999999997</v>
      </c>
      <c r="G21" s="5">
        <f>G10-G14</f>
        <v>14300.799999999988</v>
      </c>
      <c r="H21" s="5">
        <f>G21+F21+E21</f>
        <v>71557.99999999996</v>
      </c>
      <c r="I21" s="5">
        <f>I10-I14</f>
        <v>-23119</v>
      </c>
      <c r="J21" s="5">
        <f>J10-J14</f>
        <v>20081.70000000001</v>
      </c>
      <c r="K21" s="5">
        <f>K10-K14</f>
        <v>-17599.600000000006</v>
      </c>
      <c r="L21" s="5">
        <f aca="true" t="shared" si="6" ref="L21:L26">K21+J21+I21</f>
        <v>-20636.899999999994</v>
      </c>
      <c r="M21" s="5">
        <f>M10-M14</f>
        <v>-29491.300000000017</v>
      </c>
      <c r="N21" s="5">
        <f>N10-N14</f>
        <v>-34807.600000000006</v>
      </c>
      <c r="O21" s="5">
        <f>O10-O14</f>
        <v>4933.100000000006</v>
      </c>
      <c r="P21" s="5">
        <f aca="true" t="shared" si="7" ref="P21:P26">O21+N21+M21</f>
        <v>-59365.80000000002</v>
      </c>
      <c r="Q21" s="5">
        <f>Q10-Q14</f>
        <v>1109.5</v>
      </c>
      <c r="R21" s="5">
        <f>R10-R14</f>
        <v>3415.899999999994</v>
      </c>
      <c r="S21" s="5">
        <f>S10-S14</f>
        <v>-34678.500000000015</v>
      </c>
      <c r="T21" s="5">
        <f aca="true" t="shared" si="8" ref="T21:T26">S21+R21+Q21</f>
        <v>-30153.10000000002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38597.800000000076</v>
      </c>
      <c r="E22" s="5">
        <f>E23-E28+E35</f>
        <v>-36160.2</v>
      </c>
      <c r="F22" s="5">
        <f>F23-F28+F35</f>
        <v>-21096.99999999997</v>
      </c>
      <c r="G22" s="5">
        <f>G23-G28+G35</f>
        <v>-14300.799999999988</v>
      </c>
      <c r="H22" s="5">
        <f>G22+F22+E22</f>
        <v>-71557.99999999996</v>
      </c>
      <c r="I22" s="5">
        <f>I23-I28+I35</f>
        <v>23119</v>
      </c>
      <c r="J22" s="5">
        <f>J23-J28+J35</f>
        <v>-20081.70000000001</v>
      </c>
      <c r="K22" s="5">
        <f>K23-K28+K35</f>
        <v>17599.600000000006</v>
      </c>
      <c r="L22" s="5">
        <f t="shared" si="6"/>
        <v>20636.899999999994</v>
      </c>
      <c r="M22" s="5">
        <f>M23-M28+M35</f>
        <v>29491.300000000017</v>
      </c>
      <c r="N22" s="5">
        <f>N23-N28+N35</f>
        <v>34807.600000000006</v>
      </c>
      <c r="O22" s="5">
        <f>O23-O28+O35</f>
        <v>-4933.100000000006</v>
      </c>
      <c r="P22" s="5">
        <f t="shared" si="7"/>
        <v>59365.80000000002</v>
      </c>
      <c r="Q22" s="5">
        <f>Q23-Q28+Q35</f>
        <v>-1109.5</v>
      </c>
      <c r="R22" s="5">
        <f>R23-R28+R35</f>
        <v>-3415.899999999994</v>
      </c>
      <c r="S22" s="5">
        <f>S23-S28+S35</f>
        <v>34678.500000000015</v>
      </c>
      <c r="T22" s="5">
        <f t="shared" si="8"/>
        <v>30153.10000000002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21000</v>
      </c>
      <c r="T23" s="5">
        <f t="shared" si="8"/>
        <v>21000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7000</v>
      </c>
      <c r="T28" s="5">
        <f>Q28+R28+S28</f>
        <v>7000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7000</v>
      </c>
      <c r="T31" s="5">
        <f>S31+R31+Q31</f>
        <v>7000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-24597.799999999814</v>
      </c>
      <c r="D32" s="5">
        <f>D21+D23-D28</f>
        <v>-24597.800000000076</v>
      </c>
      <c r="E32" s="5">
        <f>E21+E23-E28</f>
        <v>36160.2</v>
      </c>
      <c r="F32" s="5">
        <f>F21+F23-F28</f>
        <v>21096.99999999997</v>
      </c>
      <c r="G32" s="5">
        <f>G21+G23-G28</f>
        <v>14300.799999999988</v>
      </c>
      <c r="H32" s="5">
        <f>E32+F32+G32</f>
        <v>71557.99999999996</v>
      </c>
      <c r="I32" s="5">
        <f>I21+I23-I28</f>
        <v>-23119</v>
      </c>
      <c r="J32" s="5">
        <f>J21+J23-J28</f>
        <v>20081.70000000001</v>
      </c>
      <c r="K32" s="5">
        <f>K21+K23-K28</f>
        <v>-17599.600000000006</v>
      </c>
      <c r="L32" s="5">
        <f>I32+J32+K32</f>
        <v>-20636.899999999994</v>
      </c>
      <c r="M32" s="5">
        <f>M21+M23-M28</f>
        <v>-29491.300000000017</v>
      </c>
      <c r="N32" s="5">
        <f>N21+N23-N28</f>
        <v>-34807.600000000006</v>
      </c>
      <c r="O32" s="5">
        <f>O21+O23-O28</f>
        <v>4933.100000000006</v>
      </c>
      <c r="P32" s="5">
        <f>M32+N32+O32</f>
        <v>-59365.80000000002</v>
      </c>
      <c r="Q32" s="5">
        <f>Q21+Q23-Q28</f>
        <v>1109.5</v>
      </c>
      <c r="R32" s="5">
        <f>R21+R23-R28</f>
        <v>3415.899999999994</v>
      </c>
      <c r="S32" s="5">
        <f>S21+S23-S28</f>
        <v>-20678.500000000015</v>
      </c>
      <c r="T32" s="5">
        <f>Q32+R32+S32</f>
        <v>-16153.10000000002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96169.79999999996</v>
      </c>
      <c r="J33" s="7">
        <f>I34</f>
        <v>73050.79999999996</v>
      </c>
      <c r="K33" s="7">
        <f>J34</f>
        <v>93132.49999999997</v>
      </c>
      <c r="L33" s="5">
        <f>I33</f>
        <v>96169.79999999996</v>
      </c>
      <c r="M33" s="7">
        <f>K34</f>
        <v>75532.89999999997</v>
      </c>
      <c r="N33" s="7">
        <f>M34</f>
        <v>46041.59999999995</v>
      </c>
      <c r="O33" s="7">
        <f>N34</f>
        <v>11233.999999999942</v>
      </c>
      <c r="P33" s="5">
        <f>M33</f>
        <v>75532.89999999997</v>
      </c>
      <c r="Q33" s="7">
        <f>O34</f>
        <v>16167.099999999948</v>
      </c>
      <c r="R33" s="7">
        <f>Q34</f>
        <v>17276.599999999948</v>
      </c>
      <c r="S33" s="7">
        <f>R34</f>
        <v>20692.49999999994</v>
      </c>
      <c r="T33" s="5">
        <f>Q33</f>
        <v>16167.099999999948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13.99999999992724</v>
      </c>
      <c r="E34" s="7">
        <f>E32+E33</f>
        <v>60772</v>
      </c>
      <c r="F34" s="7">
        <f>F32+F33</f>
        <v>81868.99999999997</v>
      </c>
      <c r="G34" s="7">
        <f>G32+G33</f>
        <v>96169.79999999996</v>
      </c>
      <c r="H34" s="5">
        <f>G34</f>
        <v>96169.79999999996</v>
      </c>
      <c r="I34" s="7">
        <f>I32+I33</f>
        <v>73050.79999999996</v>
      </c>
      <c r="J34" s="7">
        <f>J32+J33</f>
        <v>93132.49999999997</v>
      </c>
      <c r="K34" s="7">
        <f>K32+K33</f>
        <v>75532.89999999997</v>
      </c>
      <c r="L34" s="5">
        <f>K34</f>
        <v>75532.89999999997</v>
      </c>
      <c r="M34" s="7">
        <f>M32+M33</f>
        <v>46041.59999999995</v>
      </c>
      <c r="N34" s="7">
        <f>N32+N33</f>
        <v>11233.999999999942</v>
      </c>
      <c r="O34" s="7">
        <f>O32+O33</f>
        <v>16167.099999999948</v>
      </c>
      <c r="P34" s="5">
        <f>O34</f>
        <v>16167.099999999948</v>
      </c>
      <c r="Q34" s="7">
        <f>Q32+Q33</f>
        <v>17276.599999999948</v>
      </c>
      <c r="R34" s="7">
        <f>R32+R33</f>
        <v>20692.49999999994</v>
      </c>
      <c r="S34" s="7">
        <f>S32+S33</f>
        <v>13.99999999992724</v>
      </c>
      <c r="T34" s="5">
        <f>S34</f>
        <v>13.99999999992724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24597.800000000072</v>
      </c>
      <c r="E35" s="7">
        <f>E33-E34</f>
        <v>-36160.2</v>
      </c>
      <c r="F35" s="7">
        <f>F33-F34</f>
        <v>-21096.99999999997</v>
      </c>
      <c r="G35" s="7">
        <f>G33-G34</f>
        <v>-14300.799999999988</v>
      </c>
      <c r="H35" s="5">
        <f>E35+F35+G35</f>
        <v>-71557.99999999996</v>
      </c>
      <c r="I35" s="7">
        <f>I33-I34</f>
        <v>23119</v>
      </c>
      <c r="J35" s="7">
        <f>J33-J34</f>
        <v>-20081.70000000001</v>
      </c>
      <c r="K35" s="7">
        <f>K33-K34</f>
        <v>17599.600000000006</v>
      </c>
      <c r="L35" s="5">
        <f>I35+J35+K35</f>
        <v>20636.899999999994</v>
      </c>
      <c r="M35" s="7">
        <f>M33-M34</f>
        <v>29491.300000000017</v>
      </c>
      <c r="N35" s="7">
        <f>N33-N34</f>
        <v>34807.600000000006</v>
      </c>
      <c r="O35" s="7">
        <f>O33-O34</f>
        <v>-4933.100000000006</v>
      </c>
      <c r="P35" s="5">
        <f>O35+N35+M35</f>
        <v>59365.80000000002</v>
      </c>
      <c r="Q35" s="7">
        <f>Q33-Q34</f>
        <v>-1109.5</v>
      </c>
      <c r="R35" s="7">
        <f>R33-R34</f>
        <v>-3415.899999999994</v>
      </c>
      <c r="S35" s="7">
        <f>S33-S34</f>
        <v>20678.500000000015</v>
      </c>
      <c r="T35" s="5">
        <f>Q35+R35+S35</f>
        <v>16153.10000000002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96</v>
      </c>
      <c r="B40" s="49"/>
      <c r="C40" s="49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2023-03-27T11:09:27Z</cp:lastPrinted>
  <dcterms:created xsi:type="dcterms:W3CDTF">2011-02-18T08:58:48Z</dcterms:created>
  <dcterms:modified xsi:type="dcterms:W3CDTF">2023-03-27T11:10:12Z</dcterms:modified>
  <cp:category/>
  <cp:version/>
  <cp:contentType/>
  <cp:contentStatus/>
</cp:coreProperties>
</file>