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8700" activeTab="0"/>
  </bookViews>
  <sheets>
    <sheet name="2024" sheetId="1" r:id="rId1"/>
    <sheet name="2025" sheetId="2" r:id="rId2"/>
    <sheet name="2026" sheetId="3" r:id="rId3"/>
    <sheet name="свод" sheetId="4" r:id="rId4"/>
  </sheets>
  <definedNames>
    <definedName name="_xlnm.Print_Titles" localSheetId="0">'2024'!$B:$B</definedName>
    <definedName name="_xlnm.Print_Titles" localSheetId="1">'2025'!$B:$B</definedName>
    <definedName name="_xlnm.Print_Area" localSheetId="0">'2024'!$A$1:$J$20</definedName>
    <definedName name="_xlnm.Print_Area" localSheetId="1">'2025'!$A$1:$I$20</definedName>
    <definedName name="_xlnm.Print_Area" localSheetId="2">'2026'!$A$1:$I$20</definedName>
  </definedNames>
  <calcPr fullCalcOnLoad="1"/>
</workbook>
</file>

<file path=xl/sharedStrings.xml><?xml version="1.0" encoding="utf-8"?>
<sst xmlns="http://schemas.openxmlformats.org/spreadsheetml/2006/main" count="108" uniqueCount="36">
  <si>
    <t>№ п/п</t>
  </si>
  <si>
    <t>Наименование поселений</t>
  </si>
  <si>
    <t>Гусь-Хрустальный район</t>
  </si>
  <si>
    <t>г. Курлово</t>
  </si>
  <si>
    <t>п. Анопино</t>
  </si>
  <si>
    <t>п. Великодворский</t>
  </si>
  <si>
    <t>п. Добрятино</t>
  </si>
  <si>
    <t>п. Золотково</t>
  </si>
  <si>
    <t>п. Иванищи</t>
  </si>
  <si>
    <t>п. Красное Эхо</t>
  </si>
  <si>
    <t>п. Мезиновский</t>
  </si>
  <si>
    <t>п. Уршельский</t>
  </si>
  <si>
    <t>Григорьевское</t>
  </si>
  <si>
    <t>Демидовское</t>
  </si>
  <si>
    <t>Купреевское</t>
  </si>
  <si>
    <t>Краснооктябрьское</t>
  </si>
  <si>
    <t>Уляхинское</t>
  </si>
  <si>
    <r>
      <t xml:space="preserve">Численность постоянного населения </t>
    </r>
    <r>
      <rPr>
        <i/>
        <sz val="10"/>
        <rFont val="Arial Cyr"/>
        <family val="0"/>
      </rPr>
      <t>Нi</t>
    </r>
    <r>
      <rPr>
        <sz val="10"/>
        <rFont val="Arial Cyr"/>
        <family val="0"/>
      </rPr>
      <t xml:space="preserve"> (чел.)</t>
    </r>
  </si>
  <si>
    <r>
      <t>Уровень бюджетной обеспеченности до выравнивания У</t>
    </r>
    <r>
      <rPr>
        <i/>
        <sz val="10"/>
        <rFont val="Arial Cyr"/>
        <family val="0"/>
      </rPr>
      <t xml:space="preserve">БОi, тыс. </t>
    </r>
    <r>
      <rPr>
        <sz val="10"/>
        <rFont val="Arial Cyr"/>
        <family val="0"/>
      </rPr>
      <t>руб.</t>
    </r>
  </si>
  <si>
    <t>Иные межбюджетные трансферты на сбалансированность</t>
  </si>
  <si>
    <t>ИТОГО финансовая помощь из бюджета муниципального района</t>
  </si>
  <si>
    <t xml:space="preserve">в т.ч. дотация за счет субвенции из областного бюджета </t>
  </si>
  <si>
    <t>2024 год</t>
  </si>
  <si>
    <t>Определение общего объема и распределение дотаций на выравнивание бюджетной обеспеченности поселений из бюджета муниципального района на 2024 год</t>
  </si>
  <si>
    <r>
      <t xml:space="preserve">Индекс налогового потенциала </t>
    </r>
    <r>
      <rPr>
        <i/>
        <sz val="10"/>
        <rFont val="Arial Cyr"/>
        <family val="0"/>
      </rPr>
      <t>ИНПi</t>
    </r>
  </si>
  <si>
    <t>Дотация на выравнивание бюджетной обеспеченности поселений</t>
  </si>
  <si>
    <t>Частичная компенсация доп.расходов в связи с увеличением МРОТ</t>
  </si>
  <si>
    <t>ИМТ на обеспечение сбалансированности бюджетов муниципальных образований (поселений) района</t>
  </si>
  <si>
    <t>ИМТ на обеспечение сбалансированности бюджетов (частичная компенсация дополнительных расходов в связи с увеличением минимального размера оплаты труда)</t>
  </si>
  <si>
    <t>Определение общего объема и распределение дотаций на выравнивание бюджетной обеспеченности поселений из бюджета муниципального района на 2025 год</t>
  </si>
  <si>
    <t>2025 год</t>
  </si>
  <si>
    <t>Определение общего объема и распределение дотаций на выравнивание бюджетной обеспеченности поселений из бюджета муниципального района на 2026 год</t>
  </si>
  <si>
    <t>Объем средств для доведения УБО до минимальных критериев 5126 (гп) и 4255 (сп)</t>
  </si>
  <si>
    <t>2026 год</t>
  </si>
  <si>
    <t>Объем средств для доведения УБО до минимальных критериев  5126 (гп) и 4255 (сп)</t>
  </si>
  <si>
    <t xml:space="preserve"> Распределение дотаций на выравнивание бюджетной обеспеченности поселений и иных межбюджетных трансфертов из бюджета муниципального района на 2024-2026 годы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</si>
</sst>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#,##0.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"/>
    <numFmt numFmtId="194" formatCode="0.0000000000"/>
    <numFmt numFmtId="195" formatCode="0.0%"/>
  </numFmts>
  <fonts count="38">
    <font>
      <sz val="10"/>
      <name val="Arial Cyr"/>
      <family val="0"/>
    </font>
    <font>
      <b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6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187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/>
    </xf>
    <xf numFmtId="187" fontId="3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0" fillId="0" borderId="10" xfId="0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4.625" style="4" customWidth="1"/>
    <col min="2" max="2" width="24.75390625" style="4" customWidth="1"/>
    <col min="3" max="3" width="13.25390625" style="4" customWidth="1"/>
    <col min="4" max="4" width="10.625" style="4" customWidth="1"/>
    <col min="5" max="5" width="14.125" style="4" customWidth="1"/>
    <col min="6" max="6" width="17.625" style="4" customWidth="1"/>
    <col min="7" max="7" width="12.25390625" style="4" customWidth="1"/>
    <col min="8" max="8" width="19.625" style="0" customWidth="1"/>
    <col min="9" max="9" width="20.375" style="0" customWidth="1"/>
    <col min="10" max="10" width="15.375" style="0" customWidth="1"/>
  </cols>
  <sheetData>
    <row r="1" spans="1:10" ht="37.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9.5" customHeight="1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26" t="s">
        <v>0</v>
      </c>
      <c r="B3" s="26" t="s">
        <v>1</v>
      </c>
      <c r="C3" s="26" t="s">
        <v>17</v>
      </c>
      <c r="D3" s="26" t="s">
        <v>24</v>
      </c>
      <c r="E3" s="26" t="s">
        <v>18</v>
      </c>
      <c r="F3" s="26" t="s">
        <v>32</v>
      </c>
      <c r="G3" s="26" t="s">
        <v>21</v>
      </c>
      <c r="H3" s="28" t="s">
        <v>27</v>
      </c>
      <c r="I3" s="28" t="s">
        <v>28</v>
      </c>
      <c r="J3" s="36" t="s">
        <v>20</v>
      </c>
    </row>
    <row r="4" spans="1:11" ht="110.25" customHeight="1">
      <c r="A4" s="27"/>
      <c r="B4" s="27"/>
      <c r="C4" s="27"/>
      <c r="D4" s="27"/>
      <c r="E4" s="27"/>
      <c r="F4" s="27"/>
      <c r="G4" s="38"/>
      <c r="H4" s="29"/>
      <c r="I4" s="29"/>
      <c r="J4" s="37"/>
      <c r="K4" s="4"/>
    </row>
    <row r="5" spans="1:11" ht="12.75" customHeight="1">
      <c r="A5" s="7">
        <v>1</v>
      </c>
      <c r="B5" s="7">
        <v>2</v>
      </c>
      <c r="C5" s="7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4"/>
    </row>
    <row r="6" spans="1:11" s="13" customFormat="1" ht="12.75">
      <c r="A6" s="12"/>
      <c r="B6" s="12" t="s">
        <v>2</v>
      </c>
      <c r="C6" s="10">
        <v>39472</v>
      </c>
      <c r="D6" s="10"/>
      <c r="E6" s="10"/>
      <c r="F6" s="10">
        <v>99401</v>
      </c>
      <c r="G6" s="10">
        <v>68489</v>
      </c>
      <c r="H6" s="10">
        <v>31233.799999999996</v>
      </c>
      <c r="I6" s="10">
        <v>2026.1999999999996</v>
      </c>
      <c r="J6" s="16">
        <v>132661</v>
      </c>
      <c r="K6" s="11"/>
    </row>
    <row r="7" spans="1:11" s="1" customFormat="1" ht="12.75" customHeight="1">
      <c r="A7" s="3">
        <v>1</v>
      </c>
      <c r="B7" s="2" t="s">
        <v>3</v>
      </c>
      <c r="C7" s="6">
        <v>6100</v>
      </c>
      <c r="D7" s="9">
        <v>0.7243688556571128</v>
      </c>
      <c r="E7" s="9">
        <v>0.7243688556571128</v>
      </c>
      <c r="F7" s="10">
        <v>8619</v>
      </c>
      <c r="G7" s="6">
        <v>5938.639359764992</v>
      </c>
      <c r="H7" s="19">
        <v>2136.9000000000015</v>
      </c>
      <c r="I7" s="19">
        <v>301.2</v>
      </c>
      <c r="J7" s="16">
        <v>11057.100000000002</v>
      </c>
      <c r="K7" s="4"/>
    </row>
    <row r="8" spans="1:11" s="1" customFormat="1" ht="12.75">
      <c r="A8" s="3">
        <v>2</v>
      </c>
      <c r="B8" s="2" t="s">
        <v>4</v>
      </c>
      <c r="C8" s="6">
        <v>3837</v>
      </c>
      <c r="D8" s="9">
        <v>0.43059002164281424</v>
      </c>
      <c r="E8" s="9">
        <v>0.43059002164281424</v>
      </c>
      <c r="F8" s="10">
        <v>9296</v>
      </c>
      <c r="G8" s="6">
        <v>6405.104013038098</v>
      </c>
      <c r="H8" s="19"/>
      <c r="I8" s="19">
        <v>36.5</v>
      </c>
      <c r="J8" s="16">
        <v>9332.5</v>
      </c>
      <c r="K8" s="4"/>
    </row>
    <row r="9" spans="1:13" ht="12.75" customHeight="1">
      <c r="A9" s="3">
        <v>3</v>
      </c>
      <c r="B9" s="2" t="s">
        <v>5</v>
      </c>
      <c r="C9" s="6">
        <v>2080</v>
      </c>
      <c r="D9" s="9">
        <v>0.4400931031365814</v>
      </c>
      <c r="E9" s="9">
        <v>0.4400931031365814</v>
      </c>
      <c r="F9" s="10">
        <v>4955</v>
      </c>
      <c r="G9" s="6">
        <v>3414.080290942747</v>
      </c>
      <c r="H9" s="19"/>
      <c r="I9" s="19">
        <v>109.5</v>
      </c>
      <c r="J9" s="16">
        <v>5064.5</v>
      </c>
      <c r="K9" s="4"/>
      <c r="M9" s="1"/>
    </row>
    <row r="10" spans="1:13" ht="12.75">
      <c r="A10" s="3">
        <v>4</v>
      </c>
      <c r="B10" s="2" t="s">
        <v>6</v>
      </c>
      <c r="C10" s="6">
        <v>1883</v>
      </c>
      <c r="D10" s="9">
        <v>0.3348657947009329</v>
      </c>
      <c r="E10" s="9">
        <v>0.3348657947009329</v>
      </c>
      <c r="F10" s="10">
        <v>5329</v>
      </c>
      <c r="G10" s="6">
        <v>3671.772728644581</v>
      </c>
      <c r="H10" s="19">
        <v>2027.7999999999993</v>
      </c>
      <c r="I10" s="19">
        <v>82.1</v>
      </c>
      <c r="J10" s="16">
        <v>7438.9</v>
      </c>
      <c r="K10" s="4"/>
      <c r="M10" s="1"/>
    </row>
    <row r="11" spans="1:13" ht="12.75" customHeight="1">
      <c r="A11" s="3">
        <v>5</v>
      </c>
      <c r="B11" s="2" t="s">
        <v>7</v>
      </c>
      <c r="C11" s="6">
        <v>4090</v>
      </c>
      <c r="D11" s="9">
        <v>0.20433317339876284</v>
      </c>
      <c r="E11" s="9">
        <v>0.20433317339876284</v>
      </c>
      <c r="F11" s="10">
        <v>13847</v>
      </c>
      <c r="G11" s="6">
        <v>9540.821349885817</v>
      </c>
      <c r="H11" s="19">
        <v>1359.5</v>
      </c>
      <c r="I11" s="19">
        <v>237.3</v>
      </c>
      <c r="J11" s="16">
        <v>15443.8</v>
      </c>
      <c r="K11" s="4"/>
      <c r="M11" s="1"/>
    </row>
    <row r="12" spans="1:13" ht="12.75">
      <c r="A12" s="3">
        <v>6</v>
      </c>
      <c r="B12" s="2" t="s">
        <v>8</v>
      </c>
      <c r="C12" s="6">
        <v>2154</v>
      </c>
      <c r="D12" s="9">
        <v>0.2895713928776784</v>
      </c>
      <c r="E12" s="9">
        <v>0.2895713928776784</v>
      </c>
      <c r="F12" s="10">
        <v>6511</v>
      </c>
      <c r="G12" s="6">
        <v>4486.191074536474</v>
      </c>
      <c r="H12" s="19">
        <v>59.100000000000364</v>
      </c>
      <c r="I12" s="19">
        <v>18.3</v>
      </c>
      <c r="J12" s="16">
        <v>6588.400000000001</v>
      </c>
      <c r="K12" s="4"/>
      <c r="M12" s="1"/>
    </row>
    <row r="13" spans="1:13" ht="12.75" customHeight="1">
      <c r="A13" s="3">
        <v>7</v>
      </c>
      <c r="B13" s="2" t="s">
        <v>9</v>
      </c>
      <c r="C13" s="6">
        <v>3272</v>
      </c>
      <c r="D13" s="9">
        <v>0.47958823073099677</v>
      </c>
      <c r="E13" s="9">
        <v>0.47958823073099677</v>
      </c>
      <c r="F13" s="10">
        <v>7245</v>
      </c>
      <c r="G13" s="6">
        <v>4991.929708956651</v>
      </c>
      <c r="H13" s="19"/>
      <c r="I13" s="19"/>
      <c r="J13" s="16">
        <v>7245</v>
      </c>
      <c r="K13" s="4"/>
      <c r="M13" s="1"/>
    </row>
    <row r="14" spans="1:13" ht="12.75">
      <c r="A14" s="3">
        <v>8</v>
      </c>
      <c r="B14" s="2" t="s">
        <v>10</v>
      </c>
      <c r="C14" s="6">
        <v>2602</v>
      </c>
      <c r="D14" s="9">
        <v>0.25917873894346843</v>
      </c>
      <c r="E14" s="9">
        <v>0.25917873894346843</v>
      </c>
      <c r="F14" s="10">
        <v>8202</v>
      </c>
      <c r="G14" s="6">
        <v>5651.319181899578</v>
      </c>
      <c r="H14" s="19">
        <v>1348.3999999999996</v>
      </c>
      <c r="I14" s="19">
        <v>73</v>
      </c>
      <c r="J14" s="16">
        <v>9623.4</v>
      </c>
      <c r="K14" s="4"/>
      <c r="M14" s="1"/>
    </row>
    <row r="15" spans="1:13" ht="12.75" customHeight="1">
      <c r="A15" s="3">
        <v>9</v>
      </c>
      <c r="B15" s="2" t="s">
        <v>11</v>
      </c>
      <c r="C15" s="6">
        <v>4483</v>
      </c>
      <c r="D15" s="9">
        <v>0.3823295892853351</v>
      </c>
      <c r="E15" s="9">
        <v>0.3823295892853351</v>
      </c>
      <c r="F15" s="10">
        <v>11782</v>
      </c>
      <c r="G15" s="6">
        <v>8118.000804820877</v>
      </c>
      <c r="H15" s="19">
        <v>1386.7999999999993</v>
      </c>
      <c r="I15" s="19">
        <v>324.9</v>
      </c>
      <c r="J15" s="16">
        <v>13493.699999999999</v>
      </c>
      <c r="K15" s="4"/>
      <c r="M15" s="1"/>
    </row>
    <row r="16" spans="1:13" ht="12.75">
      <c r="A16" s="3">
        <v>10</v>
      </c>
      <c r="B16" s="2" t="s">
        <v>12</v>
      </c>
      <c r="C16" s="6">
        <v>2510</v>
      </c>
      <c r="D16" s="9">
        <v>0.6676935033075688</v>
      </c>
      <c r="E16" s="9">
        <v>0.6676935033075688</v>
      </c>
      <c r="F16" s="10">
        <v>3549</v>
      </c>
      <c r="G16" s="6">
        <v>2445.322089314997</v>
      </c>
      <c r="H16" s="19"/>
      <c r="I16" s="19">
        <v>87.6</v>
      </c>
      <c r="J16" s="16">
        <v>3636.6</v>
      </c>
      <c r="K16" s="4"/>
      <c r="M16" s="1"/>
    </row>
    <row r="17" spans="1:13" ht="12.75" customHeight="1">
      <c r="A17" s="3">
        <v>11</v>
      </c>
      <c r="B17" s="2" t="s">
        <v>13</v>
      </c>
      <c r="C17" s="6">
        <v>1516</v>
      </c>
      <c r="D17" s="9">
        <v>0.32958276620086874</v>
      </c>
      <c r="E17" s="9">
        <v>0.32958276620086874</v>
      </c>
      <c r="F17" s="10">
        <v>4325</v>
      </c>
      <c r="G17" s="6">
        <v>2979.999446685647</v>
      </c>
      <c r="H17" s="19">
        <v>5059.9</v>
      </c>
      <c r="I17" s="19">
        <v>213.6</v>
      </c>
      <c r="J17" s="16">
        <v>9598.5</v>
      </c>
      <c r="K17" s="4"/>
      <c r="M17" s="1"/>
    </row>
    <row r="18" spans="1:13" ht="12.75" customHeight="1">
      <c r="A18" s="3">
        <v>12</v>
      </c>
      <c r="B18" s="2" t="s">
        <v>15</v>
      </c>
      <c r="C18" s="6">
        <v>1300</v>
      </c>
      <c r="D18" s="9">
        <v>0.5101690319081624</v>
      </c>
      <c r="E18" s="9">
        <v>0.5101690319081624</v>
      </c>
      <c r="F18" s="10">
        <v>2710</v>
      </c>
      <c r="G18" s="6">
        <v>1867.2366475186368</v>
      </c>
      <c r="H18" s="19">
        <v>4513.799999999999</v>
      </c>
      <c r="I18" s="19">
        <v>113.2</v>
      </c>
      <c r="J18" s="16">
        <v>7336.999999999999</v>
      </c>
      <c r="K18" s="4"/>
      <c r="M18" s="1"/>
    </row>
    <row r="19" spans="1:11" s="1" customFormat="1" ht="12.75">
      <c r="A19" s="3">
        <v>13</v>
      </c>
      <c r="B19" s="2" t="s">
        <v>14</v>
      </c>
      <c r="C19" s="6">
        <v>2798</v>
      </c>
      <c r="D19" s="9">
        <v>0.13279587820408906</v>
      </c>
      <c r="E19" s="9">
        <v>0.13279587820408906</v>
      </c>
      <c r="F19" s="10">
        <v>10324</v>
      </c>
      <c r="G19" s="6">
        <v>7113.413708111588</v>
      </c>
      <c r="H19" s="19">
        <v>9562.2</v>
      </c>
      <c r="I19" s="19">
        <v>310.3</v>
      </c>
      <c r="J19" s="16">
        <v>20196.5</v>
      </c>
      <c r="K19" s="4"/>
    </row>
    <row r="20" spans="1:13" ht="12.75">
      <c r="A20" s="3">
        <v>14</v>
      </c>
      <c r="B20" s="2" t="s">
        <v>16</v>
      </c>
      <c r="C20" s="6">
        <v>847</v>
      </c>
      <c r="D20" s="9">
        <v>0.2488911579820671</v>
      </c>
      <c r="E20" s="9">
        <v>0.2488911579820671</v>
      </c>
      <c r="F20" s="10">
        <v>2707</v>
      </c>
      <c r="G20" s="6">
        <v>1865.1695958793173</v>
      </c>
      <c r="H20" s="19">
        <v>3779.3999999999996</v>
      </c>
      <c r="I20" s="19">
        <v>118.7</v>
      </c>
      <c r="J20" s="16">
        <v>6605.099999999999</v>
      </c>
      <c r="K20" s="4"/>
      <c r="M20" s="1"/>
    </row>
    <row r="21" spans="1:7" ht="12.75" customHeight="1">
      <c r="A21" s="5"/>
      <c r="B21" s="5"/>
      <c r="C21" s="5"/>
      <c r="D21" s="5"/>
      <c r="E21" s="5"/>
      <c r="F21" s="5"/>
      <c r="G21" s="5"/>
    </row>
    <row r="22" spans="1:7" ht="48" customHeight="1">
      <c r="A22" s="8"/>
      <c r="B22" s="8"/>
      <c r="C22" s="8"/>
      <c r="D22" s="8"/>
      <c r="E22" s="8"/>
      <c r="F22" s="5"/>
      <c r="G22" s="5"/>
    </row>
    <row r="23" spans="1:7" ht="12.75" customHeight="1">
      <c r="A23" s="5"/>
      <c r="B23" s="5"/>
      <c r="C23" s="5"/>
      <c r="D23" s="5"/>
      <c r="E23" s="5"/>
      <c r="F23" s="5"/>
      <c r="G23" s="5"/>
    </row>
  </sheetData>
  <sheetProtection formatCells="0" formatColumns="0" formatRows="0" insertColumns="0" insertRows="0" insertHyperlinks="0" deleteColumns="0" deleteRows="0" sort="0" autoFilter="0" pivotTables="0"/>
  <mergeCells count="11">
    <mergeCell ref="A3:A4"/>
    <mergeCell ref="B3:B4"/>
    <mergeCell ref="C3:C4"/>
    <mergeCell ref="D3:D4"/>
    <mergeCell ref="I3:I4"/>
    <mergeCell ref="H3:H4"/>
    <mergeCell ref="A1:J2"/>
    <mergeCell ref="J3:J4"/>
    <mergeCell ref="E3:E4"/>
    <mergeCell ref="F3:F4"/>
    <mergeCell ref="G3:G4"/>
  </mergeCells>
  <printOptions gridLines="1"/>
  <pageMargins left="0.81" right="0.2362204724409449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C25" sqref="C25"/>
    </sheetView>
  </sheetViews>
  <sheetFormatPr defaultColWidth="9.00390625" defaultRowHeight="12.75"/>
  <cols>
    <col min="1" max="1" width="4.625" style="4" customWidth="1"/>
    <col min="2" max="2" width="24.75390625" style="4" customWidth="1"/>
    <col min="3" max="3" width="13.625" style="4" customWidth="1"/>
    <col min="4" max="4" width="10.375" style="4" customWidth="1"/>
    <col min="5" max="5" width="15.00390625" style="4" customWidth="1"/>
    <col min="6" max="6" width="17.25390625" style="4" customWidth="1"/>
    <col min="7" max="7" width="12.25390625" style="4" customWidth="1"/>
    <col min="8" max="8" width="18.625" style="0" customWidth="1"/>
    <col min="9" max="9" width="15.125" style="0" customWidth="1"/>
  </cols>
  <sheetData>
    <row r="1" spans="1:9" ht="37.5" customHeight="1">
      <c r="A1" s="30" t="s">
        <v>29</v>
      </c>
      <c r="B1" s="31"/>
      <c r="C1" s="31"/>
      <c r="D1" s="31"/>
      <c r="E1" s="31"/>
      <c r="F1" s="31"/>
      <c r="G1" s="31"/>
      <c r="H1" s="31"/>
      <c r="I1" s="32"/>
    </row>
    <row r="2" spans="1:9" ht="19.5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12.75" customHeight="1">
      <c r="A3" s="26" t="s">
        <v>0</v>
      </c>
      <c r="B3" s="26" t="s">
        <v>1</v>
      </c>
      <c r="C3" s="26" t="s">
        <v>17</v>
      </c>
      <c r="D3" s="26" t="s">
        <v>24</v>
      </c>
      <c r="E3" s="26" t="s">
        <v>18</v>
      </c>
      <c r="F3" s="26" t="s">
        <v>32</v>
      </c>
      <c r="G3" s="26" t="s">
        <v>21</v>
      </c>
      <c r="H3" s="28" t="s">
        <v>27</v>
      </c>
      <c r="I3" s="36" t="s">
        <v>20</v>
      </c>
    </row>
    <row r="4" spans="1:12" ht="110.25" customHeight="1">
      <c r="A4" s="27"/>
      <c r="B4" s="27"/>
      <c r="C4" s="27"/>
      <c r="D4" s="27"/>
      <c r="E4" s="27"/>
      <c r="F4" s="27"/>
      <c r="G4" s="38"/>
      <c r="H4" s="29"/>
      <c r="I4" s="37"/>
      <c r="J4" s="4"/>
      <c r="K4" s="4"/>
      <c r="L4" s="4"/>
    </row>
    <row r="5" spans="1:12" ht="12.75" customHeight="1">
      <c r="A5" s="14">
        <v>1</v>
      </c>
      <c r="B5" s="14">
        <v>2</v>
      </c>
      <c r="C5" s="14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4"/>
      <c r="K5" s="4"/>
      <c r="L5" s="4"/>
    </row>
    <row r="6" spans="1:12" s="13" customFormat="1" ht="12.75">
      <c r="A6" s="12"/>
      <c r="B6" s="12" t="s">
        <v>2</v>
      </c>
      <c r="C6" s="10">
        <v>39472</v>
      </c>
      <c r="D6" s="10"/>
      <c r="E6" s="10"/>
      <c r="F6" s="10">
        <v>95485</v>
      </c>
      <c r="G6" s="10">
        <v>65065</v>
      </c>
      <c r="H6" s="20">
        <v>17000</v>
      </c>
      <c r="I6" s="16">
        <v>112485</v>
      </c>
      <c r="J6" s="11"/>
      <c r="K6" s="11"/>
      <c r="L6" s="11"/>
    </row>
    <row r="7" spans="1:12" s="1" customFormat="1" ht="12.75">
      <c r="A7" s="3">
        <v>1</v>
      </c>
      <c r="B7" s="2" t="s">
        <v>3</v>
      </c>
      <c r="C7" s="6">
        <v>6100</v>
      </c>
      <c r="D7" s="9">
        <v>0.7453803496159086</v>
      </c>
      <c r="E7" s="9">
        <v>0.7453803496159086</v>
      </c>
      <c r="F7" s="6">
        <v>7962</v>
      </c>
      <c r="G7" s="6">
        <v>5425.433628318585</v>
      </c>
      <c r="H7" s="15">
        <v>0</v>
      </c>
      <c r="I7" s="16">
        <v>7962</v>
      </c>
      <c r="J7" s="18"/>
      <c r="K7" s="4"/>
      <c r="L7" s="4"/>
    </row>
    <row r="8" spans="1:12" s="1" customFormat="1" ht="12.75">
      <c r="A8" s="3">
        <v>2</v>
      </c>
      <c r="B8" s="2" t="s">
        <v>4</v>
      </c>
      <c r="C8" s="6">
        <v>3837</v>
      </c>
      <c r="D8" s="9">
        <v>0.45166014503472435</v>
      </c>
      <c r="E8" s="9">
        <v>0.45166014503472435</v>
      </c>
      <c r="F8" s="6">
        <v>8952</v>
      </c>
      <c r="G8" s="6">
        <v>6100.0353982300885</v>
      </c>
      <c r="H8" s="15">
        <v>0</v>
      </c>
      <c r="I8" s="16">
        <v>8952</v>
      </c>
      <c r="J8" s="18"/>
      <c r="K8" s="4"/>
      <c r="L8" s="4"/>
    </row>
    <row r="9" spans="1:12" ht="12.75">
      <c r="A9" s="3">
        <v>3</v>
      </c>
      <c r="B9" s="2" t="s">
        <v>5</v>
      </c>
      <c r="C9" s="6">
        <v>2080</v>
      </c>
      <c r="D9" s="9">
        <v>0.4608831239266022</v>
      </c>
      <c r="E9" s="9">
        <v>0.4608831239266022</v>
      </c>
      <c r="F9" s="6">
        <v>4771</v>
      </c>
      <c r="G9" s="6">
        <v>3251.0353982300885</v>
      </c>
      <c r="H9" s="15">
        <v>0</v>
      </c>
      <c r="I9" s="16">
        <v>4771</v>
      </c>
      <c r="J9" s="18"/>
      <c r="K9" s="4"/>
      <c r="L9" s="4"/>
    </row>
    <row r="10" spans="1:12" ht="12.75">
      <c r="A10" s="3">
        <v>4</v>
      </c>
      <c r="B10" s="2" t="s">
        <v>6</v>
      </c>
      <c r="C10" s="6">
        <v>1883</v>
      </c>
      <c r="D10" s="9">
        <v>0.3899070975198339</v>
      </c>
      <c r="E10" s="9">
        <v>0.3899070975198339</v>
      </c>
      <c r="F10" s="6">
        <v>4888</v>
      </c>
      <c r="G10" s="6">
        <v>3330.761061946903</v>
      </c>
      <c r="H10" s="15">
        <v>0</v>
      </c>
      <c r="I10" s="16">
        <v>4888</v>
      </c>
      <c r="J10" s="18"/>
      <c r="K10" s="4"/>
      <c r="L10" s="4"/>
    </row>
    <row r="11" spans="1:12" ht="12.75">
      <c r="A11" s="3">
        <v>5</v>
      </c>
      <c r="B11" s="2" t="s">
        <v>7</v>
      </c>
      <c r="C11" s="6">
        <v>4090</v>
      </c>
      <c r="D11" s="9">
        <v>0.2139292476275574</v>
      </c>
      <c r="E11" s="9">
        <v>0.2139292476275574</v>
      </c>
      <c r="F11" s="6">
        <v>13680</v>
      </c>
      <c r="G11" s="6">
        <v>9321.769911504425</v>
      </c>
      <c r="H11" s="15">
        <v>0</v>
      </c>
      <c r="I11" s="16">
        <v>13680</v>
      </c>
      <c r="J11" s="18"/>
      <c r="K11" s="4"/>
      <c r="L11" s="4"/>
    </row>
    <row r="12" spans="1:12" ht="12.75">
      <c r="A12" s="3">
        <v>6</v>
      </c>
      <c r="B12" s="2" t="s">
        <v>8</v>
      </c>
      <c r="C12" s="6">
        <v>2154</v>
      </c>
      <c r="D12" s="9">
        <v>0.3057193077781669</v>
      </c>
      <c r="E12" s="9">
        <v>0.3057193077781669</v>
      </c>
      <c r="F12" s="6">
        <v>6363</v>
      </c>
      <c r="G12" s="6">
        <v>4335.849557522124</v>
      </c>
      <c r="H12" s="15">
        <v>0</v>
      </c>
      <c r="I12" s="16">
        <v>6363</v>
      </c>
      <c r="J12" s="18"/>
      <c r="K12" s="4"/>
      <c r="L12" s="4"/>
    </row>
    <row r="13" spans="1:12" ht="12.75">
      <c r="A13" s="3">
        <v>7</v>
      </c>
      <c r="B13" s="2" t="s">
        <v>9</v>
      </c>
      <c r="C13" s="6">
        <v>3272</v>
      </c>
      <c r="D13" s="9">
        <v>0.5002025518662065</v>
      </c>
      <c r="E13" s="9">
        <v>0.5002025518662065</v>
      </c>
      <c r="F13" s="6">
        <v>6958</v>
      </c>
      <c r="G13" s="6">
        <v>4741.29203539823</v>
      </c>
      <c r="H13" s="15">
        <v>0</v>
      </c>
      <c r="I13" s="16">
        <v>6958</v>
      </c>
      <c r="J13" s="18"/>
      <c r="K13" s="4"/>
      <c r="L13" s="4"/>
    </row>
    <row r="14" spans="1:12" ht="12.75">
      <c r="A14" s="3">
        <v>8</v>
      </c>
      <c r="B14" s="2" t="s">
        <v>10</v>
      </c>
      <c r="C14" s="6">
        <v>2602</v>
      </c>
      <c r="D14" s="9">
        <v>0.26893350590840814</v>
      </c>
      <c r="E14" s="9">
        <v>0.26893350590840814</v>
      </c>
      <c r="F14" s="6">
        <v>8094</v>
      </c>
      <c r="G14" s="6">
        <v>5515.380530973452</v>
      </c>
      <c r="H14" s="15">
        <v>0</v>
      </c>
      <c r="I14" s="16">
        <v>8094</v>
      </c>
      <c r="J14" s="18"/>
      <c r="K14" s="4"/>
      <c r="L14" s="4"/>
    </row>
    <row r="15" spans="1:12" ht="12.75">
      <c r="A15" s="3">
        <v>9</v>
      </c>
      <c r="B15" s="2" t="s">
        <v>11</v>
      </c>
      <c r="C15" s="6">
        <v>4483</v>
      </c>
      <c r="D15" s="9">
        <v>0.39842381442047814</v>
      </c>
      <c r="E15" s="9">
        <v>0.39842381442047814</v>
      </c>
      <c r="F15" s="6">
        <v>11475</v>
      </c>
      <c r="G15" s="6">
        <v>7819.2477876106195</v>
      </c>
      <c r="H15" s="15">
        <v>0</v>
      </c>
      <c r="I15" s="16">
        <v>11475</v>
      </c>
      <c r="J15" s="18"/>
      <c r="K15" s="4"/>
      <c r="L15" s="4"/>
    </row>
    <row r="16" spans="1:12" ht="12.75">
      <c r="A16" s="3">
        <v>10</v>
      </c>
      <c r="B16" s="2" t="s">
        <v>12</v>
      </c>
      <c r="C16" s="6">
        <v>2510</v>
      </c>
      <c r="D16" s="9">
        <v>0.6967195846461393</v>
      </c>
      <c r="E16" s="9">
        <v>0.6967195846461393</v>
      </c>
      <c r="F16" s="6">
        <v>3239</v>
      </c>
      <c r="G16" s="6">
        <v>2207.1061946902655</v>
      </c>
      <c r="H16" s="15">
        <v>0</v>
      </c>
      <c r="I16" s="16">
        <v>3239</v>
      </c>
      <c r="J16" s="18"/>
      <c r="K16" s="4"/>
      <c r="L16" s="4"/>
    </row>
    <row r="17" spans="1:12" ht="12.75">
      <c r="A17" s="3">
        <v>11</v>
      </c>
      <c r="B17" s="2" t="s">
        <v>13</v>
      </c>
      <c r="C17" s="6">
        <v>1516</v>
      </c>
      <c r="D17" s="9">
        <v>0.34679052116243814</v>
      </c>
      <c r="E17" s="9">
        <v>0.34679052116243814</v>
      </c>
      <c r="F17" s="6">
        <v>4214</v>
      </c>
      <c r="G17" s="6">
        <v>2871.486725663717</v>
      </c>
      <c r="H17" s="15">
        <v>4000</v>
      </c>
      <c r="I17" s="16">
        <v>8214</v>
      </c>
      <c r="J17" s="18"/>
      <c r="K17" s="4"/>
      <c r="L17" s="4"/>
    </row>
    <row r="18" spans="1:12" ht="12.75">
      <c r="A18" s="3">
        <v>12</v>
      </c>
      <c r="B18" s="2" t="s">
        <v>15</v>
      </c>
      <c r="C18" s="6">
        <v>1300</v>
      </c>
      <c r="D18" s="9">
        <v>0.5472295037512429</v>
      </c>
      <c r="E18" s="9">
        <v>0.5472295037512429</v>
      </c>
      <c r="F18" s="6">
        <v>2505</v>
      </c>
      <c r="G18" s="6">
        <v>1706.9469026548672</v>
      </c>
      <c r="H18" s="15">
        <v>3500</v>
      </c>
      <c r="I18" s="16">
        <v>6005</v>
      </c>
      <c r="J18" s="18"/>
      <c r="K18" s="4"/>
      <c r="L18" s="4"/>
    </row>
    <row r="19" spans="1:12" s="1" customFormat="1" ht="12.75">
      <c r="A19" s="3">
        <v>13</v>
      </c>
      <c r="B19" s="2" t="s">
        <v>14</v>
      </c>
      <c r="C19" s="6">
        <v>2798</v>
      </c>
      <c r="D19" s="9">
        <v>0.15984222404957713</v>
      </c>
      <c r="E19" s="9">
        <v>0.15984222404957713</v>
      </c>
      <c r="F19" s="6">
        <v>10002</v>
      </c>
      <c r="G19" s="6">
        <v>6815.522123893806</v>
      </c>
      <c r="H19" s="15">
        <v>6000</v>
      </c>
      <c r="I19" s="16">
        <v>16002</v>
      </c>
      <c r="J19" s="18"/>
      <c r="K19" s="4"/>
      <c r="L19" s="4"/>
    </row>
    <row r="20" spans="1:12" ht="12.75">
      <c r="A20" s="3">
        <v>14</v>
      </c>
      <c r="B20" s="2" t="s">
        <v>16</v>
      </c>
      <c r="C20" s="6">
        <v>847</v>
      </c>
      <c r="D20" s="9">
        <v>0.3390691137726711</v>
      </c>
      <c r="E20" s="9">
        <v>0.3390691137726711</v>
      </c>
      <c r="F20" s="6">
        <v>2382</v>
      </c>
      <c r="G20" s="6">
        <v>1623.132743362832</v>
      </c>
      <c r="H20" s="15">
        <v>3500</v>
      </c>
      <c r="I20" s="16">
        <v>5882</v>
      </c>
      <c r="J20" s="18"/>
      <c r="K20" s="4"/>
      <c r="L20" s="4"/>
    </row>
    <row r="21" spans="1:7" ht="12.75">
      <c r="A21" s="5"/>
      <c r="B21" s="5"/>
      <c r="C21" s="5"/>
      <c r="D21" s="5"/>
      <c r="E21" s="5"/>
      <c r="F21" s="5"/>
      <c r="G21" s="5"/>
    </row>
    <row r="22" spans="1:7" ht="48" customHeight="1">
      <c r="A22" s="8"/>
      <c r="B22" s="8"/>
      <c r="C22" s="8"/>
      <c r="D22" s="8"/>
      <c r="E22" s="8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</sheetData>
  <sheetProtection formatCells="0" formatColumns="0" formatRows="0" insertColumns="0" insertRows="0" insertHyperlinks="0" deleteColumns="0" deleteRows="0" sort="0" autoFilter="0" pivotTables="0"/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gridLines="1"/>
  <pageMargins left="0.93" right="0.2362204724409449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90" zoomScalePageLayoutView="0" workbookViewId="0" topLeftCell="A1">
      <selection activeCell="C32" sqref="C32"/>
    </sheetView>
  </sheetViews>
  <sheetFormatPr defaultColWidth="9.00390625" defaultRowHeight="12.75"/>
  <cols>
    <col min="1" max="1" width="7.25390625" style="0" customWidth="1"/>
    <col min="2" max="2" width="25.375" style="0" customWidth="1"/>
    <col min="3" max="4" width="12.375" style="0" customWidth="1"/>
    <col min="5" max="5" width="16.375" style="0" customWidth="1"/>
    <col min="6" max="6" width="19.125" style="0" customWidth="1"/>
    <col min="7" max="7" width="13.875" style="0" customWidth="1"/>
    <col min="8" max="8" width="19.25390625" style="0" customWidth="1"/>
    <col min="9" max="9" width="12.875" style="0" customWidth="1"/>
  </cols>
  <sheetData>
    <row r="1" spans="1:9" ht="37.5" customHeight="1">
      <c r="A1" s="30" t="s">
        <v>31</v>
      </c>
      <c r="B1" s="31"/>
      <c r="C1" s="31"/>
      <c r="D1" s="31"/>
      <c r="E1" s="31"/>
      <c r="F1" s="31"/>
      <c r="G1" s="31"/>
      <c r="H1" s="31"/>
      <c r="I1" s="32"/>
    </row>
    <row r="2" spans="1:9" ht="19.5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12.75" customHeight="1">
      <c r="A3" s="26" t="s">
        <v>0</v>
      </c>
      <c r="B3" s="26" t="s">
        <v>1</v>
      </c>
      <c r="C3" s="26" t="s">
        <v>17</v>
      </c>
      <c r="D3" s="26" t="s">
        <v>24</v>
      </c>
      <c r="E3" s="26" t="s">
        <v>18</v>
      </c>
      <c r="F3" s="39" t="s">
        <v>34</v>
      </c>
      <c r="G3" s="26" t="s">
        <v>21</v>
      </c>
      <c r="H3" s="28" t="s">
        <v>27</v>
      </c>
      <c r="I3" s="36" t="s">
        <v>20</v>
      </c>
    </row>
    <row r="4" spans="1:12" ht="110.25" customHeight="1">
      <c r="A4" s="27"/>
      <c r="B4" s="27"/>
      <c r="C4" s="27"/>
      <c r="D4" s="27"/>
      <c r="E4" s="27"/>
      <c r="F4" s="38"/>
      <c r="G4" s="38"/>
      <c r="H4" s="29"/>
      <c r="I4" s="37"/>
      <c r="J4" s="4"/>
      <c r="K4" s="4"/>
      <c r="L4" s="4"/>
    </row>
    <row r="5" spans="1:12" ht="12.75" customHeight="1">
      <c r="A5" s="24">
        <v>1</v>
      </c>
      <c r="B5" s="24">
        <v>2</v>
      </c>
      <c r="C5" s="24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4"/>
      <c r="K5" s="4"/>
      <c r="L5" s="4"/>
    </row>
    <row r="6" spans="1:12" s="13" customFormat="1" ht="12.75">
      <c r="A6" s="12"/>
      <c r="B6" s="12" t="s">
        <v>2</v>
      </c>
      <c r="C6" s="10">
        <v>39472</v>
      </c>
      <c r="D6" s="10"/>
      <c r="E6" s="10"/>
      <c r="F6" s="10">
        <v>92064</v>
      </c>
      <c r="G6" s="10">
        <v>65065</v>
      </c>
      <c r="H6" s="20">
        <v>17000</v>
      </c>
      <c r="I6" s="16">
        <v>109064</v>
      </c>
      <c r="J6" s="11"/>
      <c r="K6" s="11"/>
      <c r="L6" s="11"/>
    </row>
    <row r="7" spans="1:12" s="1" customFormat="1" ht="12.75">
      <c r="A7" s="3">
        <v>1</v>
      </c>
      <c r="B7" s="2" t="s">
        <v>3</v>
      </c>
      <c r="C7" s="6">
        <v>6100</v>
      </c>
      <c r="D7" s="9">
        <v>0.7696858829624608</v>
      </c>
      <c r="E7" s="9">
        <v>0.7696858829624608</v>
      </c>
      <c r="F7" s="6">
        <v>7202</v>
      </c>
      <c r="G7" s="6">
        <v>5089.917122871046</v>
      </c>
      <c r="H7" s="19">
        <v>0</v>
      </c>
      <c r="I7" s="16">
        <v>7202</v>
      </c>
      <c r="J7" s="18"/>
      <c r="K7" s="4"/>
      <c r="L7" s="4"/>
    </row>
    <row r="8" spans="1:12" s="1" customFormat="1" ht="12.75">
      <c r="A8" s="3">
        <v>2</v>
      </c>
      <c r="B8" s="2" t="s">
        <v>4</v>
      </c>
      <c r="C8" s="6">
        <v>3837</v>
      </c>
      <c r="D8" s="9">
        <v>0.4742615273940698</v>
      </c>
      <c r="E8" s="9">
        <v>0.4742615273940698</v>
      </c>
      <c r="F8" s="6">
        <v>8583</v>
      </c>
      <c r="G8" s="6">
        <v>6065.920392335766</v>
      </c>
      <c r="H8" s="19">
        <v>0</v>
      </c>
      <c r="I8" s="16">
        <v>8583</v>
      </c>
      <c r="J8" s="18"/>
      <c r="K8" s="4"/>
      <c r="L8" s="4"/>
    </row>
    <row r="9" spans="1:12" ht="12.75">
      <c r="A9" s="3">
        <v>3</v>
      </c>
      <c r="B9" s="2" t="s">
        <v>5</v>
      </c>
      <c r="C9" s="6">
        <v>2080</v>
      </c>
      <c r="D9" s="9">
        <v>0.48325499412455936</v>
      </c>
      <c r="E9" s="9">
        <v>0.48325499412455936</v>
      </c>
      <c r="F9" s="6">
        <v>4573</v>
      </c>
      <c r="G9" s="6">
        <v>3231.906554136253</v>
      </c>
      <c r="H9" s="19">
        <v>0</v>
      </c>
      <c r="I9" s="16">
        <v>4573</v>
      </c>
      <c r="J9" s="18"/>
      <c r="K9" s="4"/>
      <c r="L9" s="4"/>
    </row>
    <row r="10" spans="1:12" ht="12.75">
      <c r="A10" s="3">
        <v>4</v>
      </c>
      <c r="B10" s="2" t="s">
        <v>6</v>
      </c>
      <c r="C10" s="6">
        <v>1883</v>
      </c>
      <c r="D10" s="9">
        <v>0.40925268014325716</v>
      </c>
      <c r="E10" s="9">
        <v>0.40925268014325716</v>
      </c>
      <c r="F10" s="6">
        <v>4733</v>
      </c>
      <c r="G10" s="6">
        <v>3344.984413017032</v>
      </c>
      <c r="H10" s="19">
        <v>0</v>
      </c>
      <c r="I10" s="16">
        <v>4733</v>
      </c>
      <c r="J10" s="18"/>
      <c r="K10" s="4"/>
      <c r="L10" s="4"/>
    </row>
    <row r="11" spans="1:12" ht="12.75">
      <c r="A11" s="3">
        <v>5</v>
      </c>
      <c r="B11" s="2" t="s">
        <v>7</v>
      </c>
      <c r="C11" s="6">
        <v>4090</v>
      </c>
      <c r="D11" s="9">
        <v>0.22145670705253995</v>
      </c>
      <c r="E11" s="9">
        <v>0.22145670705253995</v>
      </c>
      <c r="F11" s="6">
        <v>13549</v>
      </c>
      <c r="G11" s="6">
        <v>9575.574437347932</v>
      </c>
      <c r="H11" s="19">
        <v>0</v>
      </c>
      <c r="I11" s="16">
        <v>13549</v>
      </c>
      <c r="J11" s="18"/>
      <c r="K11" s="4"/>
      <c r="L11" s="4"/>
    </row>
    <row r="12" spans="1:12" ht="12.75">
      <c r="A12" s="3">
        <v>6</v>
      </c>
      <c r="B12" s="2" t="s">
        <v>8</v>
      </c>
      <c r="C12" s="6">
        <v>2154</v>
      </c>
      <c r="D12" s="9">
        <v>0.32274008294354667</v>
      </c>
      <c r="E12" s="9">
        <v>0.32274008294354667</v>
      </c>
      <c r="F12" s="6">
        <v>6207</v>
      </c>
      <c r="G12" s="6">
        <v>4386.714187956205</v>
      </c>
      <c r="H12" s="19">
        <v>0</v>
      </c>
      <c r="I12" s="16">
        <v>6207</v>
      </c>
      <c r="J12" s="18"/>
      <c r="K12" s="4"/>
      <c r="L12" s="4"/>
    </row>
    <row r="13" spans="1:12" ht="12.75">
      <c r="A13" s="3">
        <v>7</v>
      </c>
      <c r="B13" s="2" t="s">
        <v>9</v>
      </c>
      <c r="C13" s="6">
        <v>3272</v>
      </c>
      <c r="D13" s="9">
        <v>0.5183029313995615</v>
      </c>
      <c r="E13" s="9">
        <v>0.5183029313995615</v>
      </c>
      <c r="F13" s="6">
        <v>6706</v>
      </c>
      <c r="G13" s="6">
        <v>4739.375760340633</v>
      </c>
      <c r="H13" s="19">
        <v>0</v>
      </c>
      <c r="I13" s="16">
        <v>6706</v>
      </c>
      <c r="J13" s="18"/>
      <c r="K13" s="4"/>
      <c r="L13" s="4"/>
    </row>
    <row r="14" spans="1:12" ht="12.75">
      <c r="A14" s="3">
        <v>8</v>
      </c>
      <c r="B14" s="2" t="s">
        <v>10</v>
      </c>
      <c r="C14" s="6">
        <v>2602</v>
      </c>
      <c r="D14" s="9">
        <v>0.27895923862237404</v>
      </c>
      <c r="E14" s="9">
        <v>0.27895923862237404</v>
      </c>
      <c r="F14" s="6">
        <v>7983</v>
      </c>
      <c r="G14" s="6">
        <v>5641.878421532846</v>
      </c>
      <c r="H14" s="19">
        <v>0</v>
      </c>
      <c r="I14" s="16">
        <v>7983</v>
      </c>
      <c r="J14" s="18"/>
      <c r="K14" s="4"/>
      <c r="L14" s="4"/>
    </row>
    <row r="15" spans="1:12" ht="12.75">
      <c r="A15" s="3">
        <v>9</v>
      </c>
      <c r="B15" s="2" t="s">
        <v>11</v>
      </c>
      <c r="C15" s="6">
        <v>4483</v>
      </c>
      <c r="D15" s="9">
        <v>0.4155665232777803</v>
      </c>
      <c r="E15" s="9">
        <v>0.4155665232777803</v>
      </c>
      <c r="F15" s="6">
        <v>11148</v>
      </c>
      <c r="G15" s="6">
        <v>7878.699817518249</v>
      </c>
      <c r="H15" s="19">
        <v>0</v>
      </c>
      <c r="I15" s="16">
        <v>11148</v>
      </c>
      <c r="J15" s="18"/>
      <c r="K15" s="4"/>
      <c r="L15" s="4"/>
    </row>
    <row r="16" spans="1:12" ht="12.75">
      <c r="A16" s="3">
        <v>10</v>
      </c>
      <c r="B16" s="2" t="s">
        <v>12</v>
      </c>
      <c r="C16" s="6">
        <v>2510</v>
      </c>
      <c r="D16" s="9">
        <v>0.741475929419806</v>
      </c>
      <c r="E16" s="9">
        <v>0.741475929419806</v>
      </c>
      <c r="F16" s="6">
        <v>2761</v>
      </c>
      <c r="G16" s="6">
        <v>1951.2998023114355</v>
      </c>
      <c r="H16" s="19">
        <v>0</v>
      </c>
      <c r="I16" s="16">
        <v>2761</v>
      </c>
      <c r="J16" s="18"/>
      <c r="K16" s="4"/>
      <c r="L16" s="4"/>
    </row>
    <row r="17" spans="1:12" ht="12.75">
      <c r="A17" s="3">
        <v>11</v>
      </c>
      <c r="B17" s="2" t="s">
        <v>13</v>
      </c>
      <c r="C17" s="6">
        <v>1516</v>
      </c>
      <c r="D17" s="9">
        <v>0.36554852431874346</v>
      </c>
      <c r="E17" s="9">
        <v>0.36554852431874346</v>
      </c>
      <c r="F17" s="6">
        <v>4093</v>
      </c>
      <c r="G17" s="6">
        <v>2892.672977493917</v>
      </c>
      <c r="H17" s="19">
        <v>4000</v>
      </c>
      <c r="I17" s="16">
        <v>8093</v>
      </c>
      <c r="J17" s="18"/>
      <c r="K17" s="4"/>
      <c r="L17" s="4"/>
    </row>
    <row r="18" spans="1:12" ht="12.75">
      <c r="A18" s="3">
        <v>12</v>
      </c>
      <c r="B18" s="2" t="s">
        <v>15</v>
      </c>
      <c r="C18" s="6">
        <v>1300</v>
      </c>
      <c r="D18" s="9">
        <v>0.5877248485944139</v>
      </c>
      <c r="E18" s="9">
        <v>0.5877248485944139</v>
      </c>
      <c r="F18" s="6">
        <v>2281</v>
      </c>
      <c r="G18" s="6">
        <v>1612.0662256690998</v>
      </c>
      <c r="H18" s="19">
        <v>3500</v>
      </c>
      <c r="I18" s="16">
        <v>5781</v>
      </c>
      <c r="J18" s="18"/>
      <c r="K18" s="4"/>
      <c r="L18" s="4"/>
    </row>
    <row r="19" spans="1:12" s="1" customFormat="1" ht="12.75">
      <c r="A19" s="3">
        <v>13</v>
      </c>
      <c r="B19" s="2" t="s">
        <v>14</v>
      </c>
      <c r="C19" s="6">
        <v>2798</v>
      </c>
      <c r="D19" s="9">
        <v>0.16908165896573765</v>
      </c>
      <c r="E19" s="9">
        <v>0.16908165896573765</v>
      </c>
      <c r="F19" s="6">
        <v>9892</v>
      </c>
      <c r="G19" s="6">
        <v>6991.038625304136</v>
      </c>
      <c r="H19" s="19">
        <v>6000</v>
      </c>
      <c r="I19" s="16">
        <v>15892</v>
      </c>
      <c r="J19" s="18"/>
      <c r="K19" s="4"/>
      <c r="L19" s="4"/>
    </row>
    <row r="20" spans="1:12" ht="12.75">
      <c r="A20" s="3">
        <v>14</v>
      </c>
      <c r="B20" s="2" t="s">
        <v>16</v>
      </c>
      <c r="C20" s="6">
        <v>847</v>
      </c>
      <c r="D20" s="9">
        <v>0.347115762135525</v>
      </c>
      <c r="E20" s="9">
        <v>0.347115762135525</v>
      </c>
      <c r="F20" s="6">
        <v>2353</v>
      </c>
      <c r="G20" s="6">
        <v>1662.95126216545</v>
      </c>
      <c r="H20" s="19">
        <v>3500</v>
      </c>
      <c r="I20" s="16">
        <v>5853</v>
      </c>
      <c r="J20" s="18"/>
      <c r="K20" s="4"/>
      <c r="L20" s="4"/>
    </row>
  </sheetData>
  <sheetProtection/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90" workbookViewId="0" topLeftCell="A1">
      <selection activeCell="G36" sqref="G36"/>
    </sheetView>
  </sheetViews>
  <sheetFormatPr defaultColWidth="9.00390625" defaultRowHeight="12.75"/>
  <cols>
    <col min="1" max="1" width="4.375" style="0" customWidth="1"/>
    <col min="2" max="2" width="24.125" style="0" customWidth="1"/>
    <col min="3" max="3" width="11.375" style="0" customWidth="1"/>
    <col min="4" max="4" width="16.625" style="0" customWidth="1"/>
    <col min="5" max="5" width="15.375" style="0" customWidth="1"/>
    <col min="6" max="6" width="15.25390625" style="0" customWidth="1"/>
    <col min="7" max="7" width="17.875" style="0" customWidth="1"/>
    <col min="8" max="8" width="16.375" style="0" customWidth="1"/>
    <col min="9" max="9" width="15.25390625" style="0" customWidth="1"/>
    <col min="10" max="11" width="16.00390625" style="0" customWidth="1"/>
    <col min="12" max="12" width="14.625" style="0" customWidth="1"/>
    <col min="13" max="13" width="14.875" style="0" customWidth="1"/>
  </cols>
  <sheetData>
    <row r="1" ht="12.75">
      <c r="M1" s="13"/>
    </row>
    <row r="2" spans="1:7" ht="12.75">
      <c r="A2" s="13" t="s">
        <v>35</v>
      </c>
      <c r="B2" s="13"/>
      <c r="C2" s="13"/>
      <c r="D2" s="13"/>
      <c r="E2" s="13"/>
      <c r="F2" s="13"/>
      <c r="G2" s="13"/>
    </row>
    <row r="3" spans="1:13" ht="12.75">
      <c r="A3" s="40" t="s">
        <v>0</v>
      </c>
      <c r="B3" s="40" t="s">
        <v>1</v>
      </c>
      <c r="C3" s="40" t="s">
        <v>17</v>
      </c>
      <c r="D3" s="41" t="s">
        <v>22</v>
      </c>
      <c r="E3" s="41"/>
      <c r="F3" s="41"/>
      <c r="G3" s="41"/>
      <c r="H3" s="41" t="s">
        <v>30</v>
      </c>
      <c r="I3" s="41"/>
      <c r="J3" s="41"/>
      <c r="K3" s="41" t="s">
        <v>33</v>
      </c>
      <c r="L3" s="41"/>
      <c r="M3" s="41"/>
    </row>
    <row r="4" spans="1:13" ht="12.75" customHeight="1">
      <c r="A4" s="40"/>
      <c r="B4" s="40"/>
      <c r="C4" s="40"/>
      <c r="D4" s="40" t="s">
        <v>25</v>
      </c>
      <c r="E4" s="40" t="s">
        <v>19</v>
      </c>
      <c r="F4" s="28" t="s">
        <v>26</v>
      </c>
      <c r="G4" s="43" t="s">
        <v>20</v>
      </c>
      <c r="H4" s="40" t="s">
        <v>25</v>
      </c>
      <c r="I4" s="40" t="s">
        <v>19</v>
      </c>
      <c r="J4" s="43" t="s">
        <v>20</v>
      </c>
      <c r="K4" s="40" t="s">
        <v>25</v>
      </c>
      <c r="L4" s="40" t="s">
        <v>19</v>
      </c>
      <c r="M4" s="43" t="s">
        <v>20</v>
      </c>
    </row>
    <row r="5" spans="1:13" ht="75.75" customHeight="1">
      <c r="A5" s="40"/>
      <c r="B5" s="40"/>
      <c r="C5" s="40"/>
      <c r="D5" s="42"/>
      <c r="E5" s="42"/>
      <c r="F5" s="29"/>
      <c r="G5" s="44"/>
      <c r="H5" s="42"/>
      <c r="I5" s="42"/>
      <c r="J5" s="44"/>
      <c r="K5" s="42"/>
      <c r="L5" s="42"/>
      <c r="M5" s="44"/>
    </row>
    <row r="6" spans="1:13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ht="12.75">
      <c r="A7" s="23"/>
      <c r="B7" s="23" t="s">
        <v>2</v>
      </c>
      <c r="C7" s="20">
        <f aca="true" t="shared" si="0" ref="C7:L7">SUM(C8:C21)</f>
        <v>39472</v>
      </c>
      <c r="D7" s="20">
        <f t="shared" si="0"/>
        <v>99401</v>
      </c>
      <c r="E7" s="20">
        <f t="shared" si="0"/>
        <v>31233.799999999996</v>
      </c>
      <c r="F7" s="20">
        <f t="shared" si="0"/>
        <v>2026.1999999999996</v>
      </c>
      <c r="G7" s="16">
        <f>SUM(G8:G21)</f>
        <v>132661</v>
      </c>
      <c r="H7" s="20">
        <f t="shared" si="0"/>
        <v>95485</v>
      </c>
      <c r="I7" s="20">
        <f t="shared" si="0"/>
        <v>17000</v>
      </c>
      <c r="J7" s="16">
        <f>SUM(J8:J21)</f>
        <v>112485</v>
      </c>
      <c r="K7" s="20">
        <f t="shared" si="0"/>
        <v>92064</v>
      </c>
      <c r="L7" s="20">
        <f t="shared" si="0"/>
        <v>17000</v>
      </c>
      <c r="M7" s="16">
        <f>SUM(M8:M21)</f>
        <v>109064</v>
      </c>
    </row>
    <row r="8" spans="1:13" ht="12.75">
      <c r="A8" s="22">
        <v>1</v>
      </c>
      <c r="B8" s="19" t="s">
        <v>3</v>
      </c>
      <c r="C8" s="6">
        <v>6100</v>
      </c>
      <c r="D8" s="15">
        <f>'2024'!F7</f>
        <v>8619</v>
      </c>
      <c r="E8" s="15">
        <f>'2024'!H7</f>
        <v>2136.9000000000015</v>
      </c>
      <c r="F8" s="19">
        <f>'2024'!I7</f>
        <v>301.2</v>
      </c>
      <c r="G8" s="16">
        <f>D8+E8+F8</f>
        <v>11057.100000000002</v>
      </c>
      <c r="H8" s="15">
        <f>'2025'!F7</f>
        <v>7962</v>
      </c>
      <c r="I8" s="15">
        <f>'2025'!H7</f>
        <v>0</v>
      </c>
      <c r="J8" s="16">
        <f>H8+I8</f>
        <v>7962</v>
      </c>
      <c r="K8" s="15">
        <f>'2026'!F7</f>
        <v>7202</v>
      </c>
      <c r="L8" s="19">
        <f>'2026'!H7</f>
        <v>0</v>
      </c>
      <c r="M8" s="16">
        <f>K8+L8</f>
        <v>7202</v>
      </c>
    </row>
    <row r="9" spans="1:13" ht="12.75">
      <c r="A9" s="22">
        <v>2</v>
      </c>
      <c r="B9" s="19" t="s">
        <v>4</v>
      </c>
      <c r="C9" s="6">
        <v>3837</v>
      </c>
      <c r="D9" s="15">
        <f>'2024'!F8</f>
        <v>9296</v>
      </c>
      <c r="E9" s="15">
        <f>'2024'!H8</f>
        <v>0</v>
      </c>
      <c r="F9" s="19">
        <f>'2024'!I8</f>
        <v>36.5</v>
      </c>
      <c r="G9" s="16">
        <f aca="true" t="shared" si="1" ref="G9:G21">D9+E9+F9</f>
        <v>9332.5</v>
      </c>
      <c r="H9" s="15">
        <f>'2025'!F8</f>
        <v>8952</v>
      </c>
      <c r="I9" s="15">
        <f>'2025'!H8</f>
        <v>0</v>
      </c>
      <c r="J9" s="16">
        <f aca="true" t="shared" si="2" ref="J9:J21">H9+I9</f>
        <v>8952</v>
      </c>
      <c r="K9" s="15">
        <f>'2026'!F8</f>
        <v>8583</v>
      </c>
      <c r="L9" s="19">
        <f>'2026'!H8</f>
        <v>0</v>
      </c>
      <c r="M9" s="16">
        <f aca="true" t="shared" si="3" ref="M9:M21">K9+L9</f>
        <v>8583</v>
      </c>
    </row>
    <row r="10" spans="1:13" ht="12.75">
      <c r="A10" s="22">
        <v>3</v>
      </c>
      <c r="B10" s="19" t="s">
        <v>5</v>
      </c>
      <c r="C10" s="6">
        <v>2080</v>
      </c>
      <c r="D10" s="15">
        <f>'2024'!F9</f>
        <v>4955</v>
      </c>
      <c r="E10" s="15">
        <f>'2024'!H9</f>
        <v>0</v>
      </c>
      <c r="F10" s="19">
        <f>'2024'!I9</f>
        <v>109.5</v>
      </c>
      <c r="G10" s="16">
        <f t="shared" si="1"/>
        <v>5064.5</v>
      </c>
      <c r="H10" s="15">
        <f>'2025'!F9</f>
        <v>4771</v>
      </c>
      <c r="I10" s="15">
        <f>'2025'!H9</f>
        <v>0</v>
      </c>
      <c r="J10" s="16">
        <f t="shared" si="2"/>
        <v>4771</v>
      </c>
      <c r="K10" s="15">
        <f>'2026'!F9</f>
        <v>4573</v>
      </c>
      <c r="L10" s="19">
        <f>'2026'!H9</f>
        <v>0</v>
      </c>
      <c r="M10" s="16">
        <f t="shared" si="3"/>
        <v>4573</v>
      </c>
    </row>
    <row r="11" spans="1:13" ht="12.75">
      <c r="A11" s="22">
        <v>4</v>
      </c>
      <c r="B11" s="19" t="s">
        <v>6</v>
      </c>
      <c r="C11" s="6">
        <v>1883</v>
      </c>
      <c r="D11" s="15">
        <f>'2024'!F10</f>
        <v>5329</v>
      </c>
      <c r="E11" s="15">
        <f>'2024'!H10</f>
        <v>2027.7999999999993</v>
      </c>
      <c r="F11" s="19">
        <f>'2024'!I10</f>
        <v>82.1</v>
      </c>
      <c r="G11" s="16">
        <f t="shared" si="1"/>
        <v>7438.9</v>
      </c>
      <c r="H11" s="15">
        <f>'2025'!F10</f>
        <v>4888</v>
      </c>
      <c r="I11" s="15">
        <f>'2025'!H10</f>
        <v>0</v>
      </c>
      <c r="J11" s="16">
        <f t="shared" si="2"/>
        <v>4888</v>
      </c>
      <c r="K11" s="15">
        <f>'2026'!F10</f>
        <v>4733</v>
      </c>
      <c r="L11" s="19">
        <f>'2026'!H10</f>
        <v>0</v>
      </c>
      <c r="M11" s="16">
        <f t="shared" si="3"/>
        <v>4733</v>
      </c>
    </row>
    <row r="12" spans="1:13" ht="12.75">
      <c r="A12" s="22">
        <v>5</v>
      </c>
      <c r="B12" s="19" t="s">
        <v>7</v>
      </c>
      <c r="C12" s="6">
        <v>4090</v>
      </c>
      <c r="D12" s="15">
        <f>'2024'!F11</f>
        <v>13847</v>
      </c>
      <c r="E12" s="15">
        <f>'2024'!H11</f>
        <v>1359.5</v>
      </c>
      <c r="F12" s="19">
        <f>'2024'!I11</f>
        <v>237.3</v>
      </c>
      <c r="G12" s="16">
        <f t="shared" si="1"/>
        <v>15443.8</v>
      </c>
      <c r="H12" s="15">
        <f>'2025'!F11</f>
        <v>13680</v>
      </c>
      <c r="I12" s="15">
        <f>'2025'!H11</f>
        <v>0</v>
      </c>
      <c r="J12" s="16">
        <f t="shared" si="2"/>
        <v>13680</v>
      </c>
      <c r="K12" s="15">
        <f>'2026'!F11</f>
        <v>13549</v>
      </c>
      <c r="L12" s="19">
        <f>'2026'!H11</f>
        <v>0</v>
      </c>
      <c r="M12" s="16">
        <f t="shared" si="3"/>
        <v>13549</v>
      </c>
    </row>
    <row r="13" spans="1:13" ht="12.75">
      <c r="A13" s="22">
        <v>6</v>
      </c>
      <c r="B13" s="19" t="s">
        <v>8</v>
      </c>
      <c r="C13" s="6">
        <v>2154</v>
      </c>
      <c r="D13" s="15">
        <f>'2024'!F12</f>
        <v>6511</v>
      </c>
      <c r="E13" s="15">
        <f>'2024'!H12</f>
        <v>59.100000000000364</v>
      </c>
      <c r="F13" s="19">
        <f>'2024'!I12</f>
        <v>18.3</v>
      </c>
      <c r="G13" s="16">
        <f t="shared" si="1"/>
        <v>6588.400000000001</v>
      </c>
      <c r="H13" s="15">
        <f>'2025'!F12</f>
        <v>6363</v>
      </c>
      <c r="I13" s="15">
        <f>'2025'!H12</f>
        <v>0</v>
      </c>
      <c r="J13" s="16">
        <f t="shared" si="2"/>
        <v>6363</v>
      </c>
      <c r="K13" s="15">
        <f>'2026'!F12</f>
        <v>6207</v>
      </c>
      <c r="L13" s="19">
        <f>'2026'!H12</f>
        <v>0</v>
      </c>
      <c r="M13" s="16">
        <f t="shared" si="3"/>
        <v>6207</v>
      </c>
    </row>
    <row r="14" spans="1:13" ht="12.75">
      <c r="A14" s="22">
        <v>7</v>
      </c>
      <c r="B14" s="19" t="s">
        <v>9</v>
      </c>
      <c r="C14" s="6">
        <v>3272</v>
      </c>
      <c r="D14" s="15">
        <f>'2024'!F13</f>
        <v>7245</v>
      </c>
      <c r="E14" s="15">
        <f>'2024'!H13</f>
        <v>0</v>
      </c>
      <c r="F14" s="19">
        <f>'2024'!I13</f>
        <v>0</v>
      </c>
      <c r="G14" s="16">
        <f t="shared" si="1"/>
        <v>7245</v>
      </c>
      <c r="H14" s="15">
        <f>'2025'!F13</f>
        <v>6958</v>
      </c>
      <c r="I14" s="15">
        <f>'2025'!H13</f>
        <v>0</v>
      </c>
      <c r="J14" s="16">
        <f t="shared" si="2"/>
        <v>6958</v>
      </c>
      <c r="K14" s="15">
        <f>'2026'!F13</f>
        <v>6706</v>
      </c>
      <c r="L14" s="19">
        <f>'2026'!H13</f>
        <v>0</v>
      </c>
      <c r="M14" s="16">
        <f t="shared" si="3"/>
        <v>6706</v>
      </c>
    </row>
    <row r="15" spans="1:13" ht="12.75">
      <c r="A15" s="22">
        <v>8</v>
      </c>
      <c r="B15" s="19" t="s">
        <v>10</v>
      </c>
      <c r="C15" s="6">
        <v>2602</v>
      </c>
      <c r="D15" s="15">
        <f>'2024'!F14</f>
        <v>8202</v>
      </c>
      <c r="E15" s="15">
        <f>'2024'!H14</f>
        <v>1348.3999999999996</v>
      </c>
      <c r="F15" s="19">
        <f>'2024'!I14</f>
        <v>73</v>
      </c>
      <c r="G15" s="16">
        <f t="shared" si="1"/>
        <v>9623.4</v>
      </c>
      <c r="H15" s="15">
        <f>'2025'!F14</f>
        <v>8094</v>
      </c>
      <c r="I15" s="15">
        <f>'2025'!H14</f>
        <v>0</v>
      </c>
      <c r="J15" s="16">
        <f t="shared" si="2"/>
        <v>8094</v>
      </c>
      <c r="K15" s="15">
        <f>'2026'!F14</f>
        <v>7983</v>
      </c>
      <c r="L15" s="19">
        <f>'2026'!H14</f>
        <v>0</v>
      </c>
      <c r="M15" s="16">
        <f t="shared" si="3"/>
        <v>7983</v>
      </c>
    </row>
    <row r="16" spans="1:13" ht="12.75">
      <c r="A16" s="22">
        <v>9</v>
      </c>
      <c r="B16" s="19" t="s">
        <v>11</v>
      </c>
      <c r="C16" s="6">
        <v>4483</v>
      </c>
      <c r="D16" s="15">
        <f>'2024'!F15</f>
        <v>11782</v>
      </c>
      <c r="E16" s="15">
        <f>'2024'!H15</f>
        <v>1386.7999999999993</v>
      </c>
      <c r="F16" s="19">
        <f>'2024'!I15</f>
        <v>324.9</v>
      </c>
      <c r="G16" s="16">
        <f t="shared" si="1"/>
        <v>13493.699999999999</v>
      </c>
      <c r="H16" s="15">
        <f>'2025'!F15</f>
        <v>11475</v>
      </c>
      <c r="I16" s="15">
        <f>'2025'!H15</f>
        <v>0</v>
      </c>
      <c r="J16" s="16">
        <f t="shared" si="2"/>
        <v>11475</v>
      </c>
      <c r="K16" s="15">
        <f>'2026'!F15</f>
        <v>11148</v>
      </c>
      <c r="L16" s="19">
        <f>'2026'!H15</f>
        <v>0</v>
      </c>
      <c r="M16" s="16">
        <f t="shared" si="3"/>
        <v>11148</v>
      </c>
    </row>
    <row r="17" spans="1:13" ht="12.75">
      <c r="A17" s="22">
        <v>10</v>
      </c>
      <c r="B17" s="19" t="s">
        <v>12</v>
      </c>
      <c r="C17" s="6">
        <v>2510</v>
      </c>
      <c r="D17" s="15">
        <f>'2024'!F16</f>
        <v>3549</v>
      </c>
      <c r="E17" s="15">
        <f>'2024'!H16</f>
        <v>0</v>
      </c>
      <c r="F17" s="19">
        <f>'2024'!I16</f>
        <v>87.6</v>
      </c>
      <c r="G17" s="16">
        <f t="shared" si="1"/>
        <v>3636.6</v>
      </c>
      <c r="H17" s="15">
        <f>'2025'!F16</f>
        <v>3239</v>
      </c>
      <c r="I17" s="15">
        <f>'2025'!H16</f>
        <v>0</v>
      </c>
      <c r="J17" s="16">
        <f t="shared" si="2"/>
        <v>3239</v>
      </c>
      <c r="K17" s="15">
        <f>'2026'!F16</f>
        <v>2761</v>
      </c>
      <c r="L17" s="19">
        <f>'2026'!H16</f>
        <v>0</v>
      </c>
      <c r="M17" s="16">
        <f t="shared" si="3"/>
        <v>2761</v>
      </c>
    </row>
    <row r="18" spans="1:13" ht="12.75">
      <c r="A18" s="22">
        <v>11</v>
      </c>
      <c r="B18" s="19" t="s">
        <v>13</v>
      </c>
      <c r="C18" s="6">
        <v>1516</v>
      </c>
      <c r="D18" s="15">
        <f>'2024'!F17</f>
        <v>4325</v>
      </c>
      <c r="E18" s="15">
        <f>'2024'!H17</f>
        <v>5059.9</v>
      </c>
      <c r="F18" s="19">
        <f>'2024'!I17</f>
        <v>213.6</v>
      </c>
      <c r="G18" s="16">
        <f t="shared" si="1"/>
        <v>9598.5</v>
      </c>
      <c r="H18" s="15">
        <f>'2025'!F17</f>
        <v>4214</v>
      </c>
      <c r="I18" s="15">
        <f>'2025'!H17</f>
        <v>4000</v>
      </c>
      <c r="J18" s="16">
        <f>H18+I18</f>
        <v>8214</v>
      </c>
      <c r="K18" s="15">
        <f>'2026'!F17</f>
        <v>4093</v>
      </c>
      <c r="L18" s="19">
        <f>'2026'!H17</f>
        <v>4000</v>
      </c>
      <c r="M18" s="16">
        <f t="shared" si="3"/>
        <v>8093</v>
      </c>
    </row>
    <row r="19" spans="1:13" ht="12.75">
      <c r="A19" s="22">
        <v>12</v>
      </c>
      <c r="B19" s="19" t="s">
        <v>15</v>
      </c>
      <c r="C19" s="6">
        <v>1300</v>
      </c>
      <c r="D19" s="15">
        <f>'2024'!F18</f>
        <v>2710</v>
      </c>
      <c r="E19" s="15">
        <f>'2024'!H18</f>
        <v>4513.799999999999</v>
      </c>
      <c r="F19" s="19">
        <f>'2024'!I18</f>
        <v>113.2</v>
      </c>
      <c r="G19" s="16">
        <f t="shared" si="1"/>
        <v>7336.999999999999</v>
      </c>
      <c r="H19" s="15">
        <f>'2025'!F18</f>
        <v>2505</v>
      </c>
      <c r="I19" s="15">
        <f>'2025'!H18</f>
        <v>3500</v>
      </c>
      <c r="J19" s="16">
        <f t="shared" si="2"/>
        <v>6005</v>
      </c>
      <c r="K19" s="15">
        <f>'2026'!F18</f>
        <v>2281</v>
      </c>
      <c r="L19" s="19">
        <f>'2026'!H18</f>
        <v>3500</v>
      </c>
      <c r="M19" s="16">
        <f t="shared" si="3"/>
        <v>5781</v>
      </c>
    </row>
    <row r="20" spans="1:13" ht="12.75">
      <c r="A20" s="22">
        <v>13</v>
      </c>
      <c r="B20" s="19" t="s">
        <v>14</v>
      </c>
      <c r="C20" s="6">
        <v>2798</v>
      </c>
      <c r="D20" s="15">
        <f>'2024'!F19</f>
        <v>10324</v>
      </c>
      <c r="E20" s="15">
        <f>'2024'!H19</f>
        <v>9562.2</v>
      </c>
      <c r="F20" s="19">
        <f>'2024'!I19</f>
        <v>310.3</v>
      </c>
      <c r="G20" s="16">
        <f>D20+E20+F20</f>
        <v>20196.5</v>
      </c>
      <c r="H20" s="15">
        <f>'2025'!F19</f>
        <v>10002</v>
      </c>
      <c r="I20" s="15">
        <f>'2025'!H19</f>
        <v>6000</v>
      </c>
      <c r="J20" s="16">
        <f>H20+I20</f>
        <v>16002</v>
      </c>
      <c r="K20" s="15">
        <f>'2026'!F19</f>
        <v>9892</v>
      </c>
      <c r="L20" s="19">
        <f>'2026'!H19</f>
        <v>6000</v>
      </c>
      <c r="M20" s="16">
        <f>K20+L20</f>
        <v>15892</v>
      </c>
    </row>
    <row r="21" spans="1:13" ht="12.75">
      <c r="A21" s="22">
        <v>14</v>
      </c>
      <c r="B21" s="19" t="s">
        <v>16</v>
      </c>
      <c r="C21" s="6">
        <v>847</v>
      </c>
      <c r="D21" s="15">
        <f>'2024'!F20</f>
        <v>2707</v>
      </c>
      <c r="E21" s="15">
        <f>'2024'!H20</f>
        <v>3779.3999999999996</v>
      </c>
      <c r="F21" s="19">
        <f>'2024'!I20</f>
        <v>118.7</v>
      </c>
      <c r="G21" s="16">
        <f t="shared" si="1"/>
        <v>6605.099999999999</v>
      </c>
      <c r="H21" s="15">
        <f>'2025'!F20</f>
        <v>2382</v>
      </c>
      <c r="I21" s="15">
        <f>'2025'!H20</f>
        <v>3500</v>
      </c>
      <c r="J21" s="16">
        <f t="shared" si="2"/>
        <v>5882</v>
      </c>
      <c r="K21" s="15">
        <f>'2026'!F20</f>
        <v>2353</v>
      </c>
      <c r="L21" s="19">
        <f>'2026'!H20</f>
        <v>3500</v>
      </c>
      <c r="M21" s="16">
        <f t="shared" si="3"/>
        <v>5853</v>
      </c>
    </row>
    <row r="22" spans="4:10" ht="12.75">
      <c r="D22" s="21"/>
      <c r="E22" s="21"/>
      <c r="F22" s="21"/>
      <c r="G22" s="21"/>
      <c r="H22" s="21"/>
      <c r="I22" s="21"/>
      <c r="J22" s="21"/>
    </row>
  </sheetData>
  <sheetProtection/>
  <mergeCells count="16">
    <mergeCell ref="K3:M3"/>
    <mergeCell ref="K4:K5"/>
    <mergeCell ref="L4:L5"/>
    <mergeCell ref="M4:M5"/>
    <mergeCell ref="G4:G5"/>
    <mergeCell ref="D3:G3"/>
    <mergeCell ref="A3:A5"/>
    <mergeCell ref="B3:B5"/>
    <mergeCell ref="C3:C5"/>
    <mergeCell ref="H3:J3"/>
    <mergeCell ref="H4:H5"/>
    <mergeCell ref="I4:I5"/>
    <mergeCell ref="J4:J5"/>
    <mergeCell ref="D4:D5"/>
    <mergeCell ref="E4:E5"/>
    <mergeCell ref="F4:F5"/>
  </mergeCells>
  <printOptions/>
  <pageMargins left="0.48" right="0.32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Лобанова</dc:creator>
  <cp:keywords/>
  <dc:description/>
  <cp:lastModifiedBy>Пользователь Windows</cp:lastModifiedBy>
  <cp:lastPrinted>2024-04-11T06:45:01Z</cp:lastPrinted>
  <dcterms:created xsi:type="dcterms:W3CDTF">2009-10-23T08:50:31Z</dcterms:created>
  <dcterms:modified xsi:type="dcterms:W3CDTF">2024-04-11T10:45:28Z</dcterms:modified>
  <cp:category/>
  <cp:version/>
  <cp:contentType/>
  <cp:contentStatus/>
</cp:coreProperties>
</file>