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<sst xmlns="http://schemas.openxmlformats.org/spreadsheetml/2006/main" count="129" uniqueCount="99">
  <si>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</si>
  <si>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</si>
  <si>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</si>
  <si>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</si>
  <si>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</si>
  <si>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</si>
  <si>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</si>
  <si>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</si>
  <si>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</si>
  <si>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</si>
  <si>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</si>
  <si>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</si>
  <si>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</si>
  <si>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</si>
  <si>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</si>
  <si>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</si>
  <si>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</si>
  <si>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</si>
  <si>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</si>
  <si>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</si>
  <si>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</si>
  <si>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</si>
  <si>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</si>
  <si>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</si>
  <si>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</si>
  <si>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</si>
  <si>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</si>
  <si>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</si>
  <si>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</si>
  <si>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</si>
  <si>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</si>
  <si>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</si>
  <si>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</si>
  <si>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</si>
  <si>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</si>
  <si>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</si>
  <si>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</si>
  <si>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</si>
  <si>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</si>
  <si>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</si>
  <si>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</si>
  <si>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</si>
  <si>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</si>
  <si>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</si>
  <si>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</si>
  <si>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</si>
  <si>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</si>
  <si>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</si>
  <si>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</si>
  <si>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</si>
  <si>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</si>
  <si>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</si>
  <si>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</si>
  <si>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</si>
  <si>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</si>
  <si>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</si>
  <si>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</si>
  <si>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</si>
  <si>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</si>
  <si>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</si>
  <si>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</si>
  <si>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</si>
  <si>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</si>
  <si>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</si>
  <si>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</si>
  <si>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</si>
  <si>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</si>
  <si>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</si>
  <si>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</si>
  <si>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</si>
  <si>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</si>
  <si>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</si>
  <si>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</si>
  <si>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</si>
  <si>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</si>
  <si>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</si>
  <si>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</si>
  <si>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</si>
  <si>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</si>
  <si>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</si>
  <si>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</si>
  <si>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</si>
  <si>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</si>
  <si>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</si>
  <si>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</si>
  <si>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</si>
  <si>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</si>
  <si>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</si>
  <si>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</si>
  <si>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</si>
  <si>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</si>
  <si>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</si>
  <si>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</si>
  <si>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                           начальник финансового управления</t>
  </si>
  <si>
    <t>Л.В. Ахмерова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</si>
  <si>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</si>
  <si>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</si>
  <si>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Уляхинское на 2023 год</t>
  </si>
  <si>
    <t>(по состоянию на "01" апреля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</si>
</sst>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172" fontId="9" fillId="0" borderId="10" xfId="59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selection activeCell="G35" sqref="G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0.875" style="0" customWidth="1"/>
    <col min="4" max="4" width="12.375" style="0" customWidth="1"/>
    <col min="5" max="5" width="7.00390625" style="0" customWidth="1"/>
    <col min="6" max="6" width="7.625" style="0" customWidth="1"/>
    <col min="7" max="7" width="8.00390625" style="0" customWidth="1"/>
    <col min="8" max="8" width="8.125" style="0" customWidth="1"/>
    <col min="9" max="9" width="6.75390625" style="0" customWidth="1"/>
    <col min="10" max="10" width="8.00390625" style="0" customWidth="1"/>
    <col min="11" max="11" width="7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10.25390625" style="0" customWidth="1"/>
    <col min="18" max="18" width="8.625" style="0" customWidth="1"/>
    <col min="19" max="19" width="9.00390625" style="0" customWidth="1"/>
    <col min="20" max="21" width="9.2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6" t="s">
        <v>2</v>
      </c>
      <c r="B7" s="56" t="s">
        <v>3</v>
      </c>
      <c r="C7" s="56" t="s">
        <v>92</v>
      </c>
      <c r="D7" s="56" t="s">
        <v>4</v>
      </c>
      <c r="E7" s="56" t="s">
        <v>5</v>
      </c>
      <c r="F7" s="56"/>
      <c r="G7" s="56"/>
      <c r="H7" s="56" t="s">
        <v>6</v>
      </c>
      <c r="I7" s="56" t="s">
        <v>7</v>
      </c>
      <c r="J7" s="56"/>
      <c r="K7" s="56"/>
      <c r="L7" s="56" t="s">
        <v>8</v>
      </c>
      <c r="M7" s="56" t="s">
        <v>9</v>
      </c>
      <c r="N7" s="56"/>
      <c r="O7" s="56"/>
      <c r="P7" s="16"/>
      <c r="Q7" s="56" t="s">
        <v>10</v>
      </c>
      <c r="R7" s="56" t="s">
        <v>11</v>
      </c>
      <c r="S7" s="56"/>
      <c r="T7" s="56"/>
      <c r="U7" s="56" t="s">
        <v>12</v>
      </c>
      <c r="V7" s="1"/>
    </row>
    <row r="8" spans="1:22" ht="12.75">
      <c r="A8" s="56" t="s">
        <v>0</v>
      </c>
      <c r="B8" s="56" t="s">
        <v>0</v>
      </c>
      <c r="C8" s="56" t="s">
        <v>0</v>
      </c>
      <c r="D8" s="56" t="s">
        <v>0</v>
      </c>
      <c r="E8" s="56" t="s">
        <v>0</v>
      </c>
      <c r="F8" s="56" t="s">
        <v>0</v>
      </c>
      <c r="G8" s="56" t="s">
        <v>0</v>
      </c>
      <c r="H8" s="56" t="s">
        <v>0</v>
      </c>
      <c r="I8" s="56" t="s">
        <v>0</v>
      </c>
      <c r="J8" s="56" t="s">
        <v>0</v>
      </c>
      <c r="K8" s="56" t="s">
        <v>0</v>
      </c>
      <c r="L8" s="56" t="s">
        <v>0</v>
      </c>
      <c r="M8" s="56" t="s">
        <v>0</v>
      </c>
      <c r="N8" s="56" t="s">
        <v>0</v>
      </c>
      <c r="O8" s="56" t="s">
        <v>0</v>
      </c>
      <c r="P8" s="16"/>
      <c r="Q8" s="56" t="s">
        <v>0</v>
      </c>
      <c r="R8" s="56" t="s">
        <v>0</v>
      </c>
      <c r="S8" s="56" t="s">
        <v>0</v>
      </c>
      <c r="T8" s="56" t="s">
        <v>0</v>
      </c>
      <c r="U8" s="56" t="s">
        <v>0</v>
      </c>
      <c r="V8" s="1"/>
    </row>
    <row r="9" spans="1:22" ht="24">
      <c r="A9" s="56" t="s">
        <v>0</v>
      </c>
      <c r="B9" s="56" t="s">
        <v>0</v>
      </c>
      <c r="C9" s="56" t="s">
        <v>0</v>
      </c>
      <c r="D9" s="56" t="s">
        <v>0</v>
      </c>
      <c r="E9" s="17" t="s">
        <v>13</v>
      </c>
      <c r="F9" s="17" t="s">
        <v>14</v>
      </c>
      <c r="G9" s="17" t="s">
        <v>15</v>
      </c>
      <c r="H9" s="56" t="s">
        <v>0</v>
      </c>
      <c r="I9" s="17" t="s">
        <v>16</v>
      </c>
      <c r="J9" s="17" t="s">
        <v>17</v>
      </c>
      <c r="K9" s="17" t="s">
        <v>18</v>
      </c>
      <c r="L9" s="56" t="s">
        <v>0</v>
      </c>
      <c r="M9" s="17" t="s">
        <v>19</v>
      </c>
      <c r="N9" s="17" t="s">
        <v>20</v>
      </c>
      <c r="O9" s="17" t="s">
        <v>21</v>
      </c>
      <c r="P9" s="17"/>
      <c r="Q9" s="56" t="s">
        <v>0</v>
      </c>
      <c r="R9" s="17" t="s">
        <v>22</v>
      </c>
      <c r="S9" s="17" t="s">
        <v>23</v>
      </c>
      <c r="T9" s="17" t="s">
        <v>24</v>
      </c>
      <c r="U9" s="56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23021.6</v>
      </c>
      <c r="D11" s="4">
        <f>H11+L11+Q11+U11</f>
        <v>23021.600000000002</v>
      </c>
      <c r="E11" s="4">
        <f>E13+E14</f>
        <v>1127.6000000000001</v>
      </c>
      <c r="F11" s="4">
        <f>F13+F14</f>
        <v>748</v>
      </c>
      <c r="G11" s="4">
        <f>G13+G14</f>
        <v>2343.7</v>
      </c>
      <c r="H11" s="4">
        <f>E11+F11+G11</f>
        <v>4219.3</v>
      </c>
      <c r="I11" s="4">
        <f>I13+I14</f>
        <v>106.19999999999999</v>
      </c>
      <c r="J11" s="4">
        <f>J13+J14</f>
        <v>1105.2</v>
      </c>
      <c r="K11" s="4">
        <f>K13+K14</f>
        <v>9748.1</v>
      </c>
      <c r="L11" s="4">
        <f>I11+J11+K11</f>
        <v>10959.5</v>
      </c>
      <c r="M11" s="4">
        <f>M13+M14</f>
        <v>3229.6</v>
      </c>
      <c r="N11" s="4">
        <f>N13+N14</f>
        <v>1086.5</v>
      </c>
      <c r="O11" s="4">
        <f>O13+O14</f>
        <v>628</v>
      </c>
      <c r="P11" s="4">
        <f>P13+P14</f>
        <v>0</v>
      </c>
      <c r="Q11" s="4">
        <f>M11+N11+O11</f>
        <v>4944.1</v>
      </c>
      <c r="R11" s="4">
        <f>R13+R14</f>
        <v>694.4</v>
      </c>
      <c r="S11" s="4">
        <f>S13+S14</f>
        <v>985</v>
      </c>
      <c r="T11" s="4">
        <f>T13+T14</f>
        <v>1219.3</v>
      </c>
      <c r="U11" s="4">
        <f>R11+S11+T11</f>
        <v>2898.7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1621.5</v>
      </c>
      <c r="D13" s="4">
        <f aca="true" t="shared" si="0" ref="D13:D37">H13+L13+Q13+U13</f>
        <v>1621.5</v>
      </c>
      <c r="E13" s="7">
        <v>3.9</v>
      </c>
      <c r="F13" s="7">
        <v>-2.1</v>
      </c>
      <c r="G13" s="7">
        <v>43.5</v>
      </c>
      <c r="H13" s="4">
        <f aca="true" t="shared" si="1" ref="H13:H37">E13+F13+G13</f>
        <v>45.3</v>
      </c>
      <c r="I13" s="7">
        <v>27.6</v>
      </c>
      <c r="J13" s="7">
        <v>107.3</v>
      </c>
      <c r="K13" s="7">
        <v>46.9</v>
      </c>
      <c r="L13" s="4">
        <f aca="true" t="shared" si="2" ref="L13:L37">I13+J13+K13</f>
        <v>181.8</v>
      </c>
      <c r="M13" s="7">
        <v>44</v>
      </c>
      <c r="N13" s="13">
        <v>88.5</v>
      </c>
      <c r="O13" s="13">
        <v>110</v>
      </c>
      <c r="P13" s="11"/>
      <c r="Q13" s="4">
        <f aca="true" t="shared" si="3" ref="Q13:Q37">M13+N13+O13</f>
        <v>242.5</v>
      </c>
      <c r="R13" s="7">
        <v>172.5</v>
      </c>
      <c r="S13" s="7">
        <v>441.4</v>
      </c>
      <c r="T13" s="7">
        <v>538</v>
      </c>
      <c r="U13" s="4">
        <f aca="true" t="shared" si="4" ref="U13:U37">R13+S13+T13</f>
        <v>1151.9</v>
      </c>
      <c r="V13" s="1"/>
    </row>
    <row r="14" spans="1:22" ht="12.75">
      <c r="A14" s="20" t="s">
        <v>74</v>
      </c>
      <c r="B14" s="6" t="s">
        <v>45</v>
      </c>
      <c r="C14" s="7">
        <v>21400.1</v>
      </c>
      <c r="D14" s="4">
        <f t="shared" si="0"/>
        <v>21400.100000000002</v>
      </c>
      <c r="E14" s="15">
        <v>1123.7</v>
      </c>
      <c r="F14" s="15">
        <v>750.1</v>
      </c>
      <c r="G14" s="15">
        <v>2300.2</v>
      </c>
      <c r="H14" s="4">
        <f t="shared" si="1"/>
        <v>4174</v>
      </c>
      <c r="I14" s="7">
        <v>78.6</v>
      </c>
      <c r="J14" s="7">
        <v>997.9</v>
      </c>
      <c r="K14" s="7">
        <v>9701.2</v>
      </c>
      <c r="L14" s="4">
        <f t="shared" si="2"/>
        <v>10777.7</v>
      </c>
      <c r="M14" s="7">
        <v>3185.6</v>
      </c>
      <c r="N14" s="7">
        <v>998</v>
      </c>
      <c r="O14" s="7">
        <v>518</v>
      </c>
      <c r="P14" s="11"/>
      <c r="Q14" s="4">
        <f t="shared" si="3"/>
        <v>4701.6</v>
      </c>
      <c r="R14" s="7">
        <v>521.9</v>
      </c>
      <c r="S14" s="7">
        <v>543.6</v>
      </c>
      <c r="T14" s="7">
        <v>681.3</v>
      </c>
      <c r="U14" s="4">
        <f t="shared" si="4"/>
        <v>1746.8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23021.6</v>
      </c>
      <c r="D15" s="4">
        <f t="shared" si="0"/>
        <v>23021.600000000002</v>
      </c>
      <c r="E15" s="5">
        <f>E17+E18+E19+E20+E21</f>
        <v>611.5</v>
      </c>
      <c r="F15" s="5">
        <f>F17+F18+F19+F20+F21</f>
        <v>907.3</v>
      </c>
      <c r="G15" s="5">
        <f>G17+G18+G19+G20+G21</f>
        <v>1206.5</v>
      </c>
      <c r="H15" s="4">
        <f t="shared" si="1"/>
        <v>2725.3</v>
      </c>
      <c r="I15" s="5">
        <f>I17+I18+I19+I20+I21</f>
        <v>800</v>
      </c>
      <c r="J15" s="5">
        <f>J17+J18+J19+J20+J21</f>
        <v>692.8</v>
      </c>
      <c r="K15" s="5">
        <f>K17+K18+K19+K20+K21</f>
        <v>868.4</v>
      </c>
      <c r="L15" s="4">
        <f t="shared" si="2"/>
        <v>2361.2</v>
      </c>
      <c r="M15" s="5">
        <f>M17+M18+M19+M20+M21</f>
        <v>2729.2</v>
      </c>
      <c r="N15" s="5">
        <f>N17+N18+N19+N20+N21</f>
        <v>10934.7</v>
      </c>
      <c r="O15" s="5">
        <f>O17+O18+O19+O20+O21</f>
        <v>1006.9</v>
      </c>
      <c r="P15" s="12"/>
      <c r="Q15" s="4">
        <f t="shared" si="3"/>
        <v>14670.800000000001</v>
      </c>
      <c r="R15" s="5">
        <f>R17+R18+R19+R20+R21</f>
        <v>863.8</v>
      </c>
      <c r="S15" s="5">
        <f>S17+S18+S19+S20+S21</f>
        <v>1075.8</v>
      </c>
      <c r="T15" s="5">
        <f>T17+T18+T19+T20+T21</f>
        <v>1324.6999999999998</v>
      </c>
      <c r="U15" s="4">
        <f t="shared" si="4"/>
        <v>3264.2999999999997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>
        <v>0</v>
      </c>
      <c r="O17" s="13">
        <v>0</v>
      </c>
      <c r="P17" s="11"/>
      <c r="Q17" s="4">
        <f t="shared" si="3"/>
        <v>0</v>
      </c>
      <c r="R17" s="7"/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743.4</v>
      </c>
      <c r="D18" s="4">
        <f t="shared" si="0"/>
        <v>743.4000000000001</v>
      </c>
      <c r="E18" s="7"/>
      <c r="F18" s="7">
        <v>62</v>
      </c>
      <c r="G18" s="7">
        <v>62</v>
      </c>
      <c r="H18" s="4">
        <f t="shared" si="1"/>
        <v>124</v>
      </c>
      <c r="I18" s="7">
        <v>61.8</v>
      </c>
      <c r="J18" s="7">
        <v>61.9</v>
      </c>
      <c r="K18" s="7">
        <v>62</v>
      </c>
      <c r="L18" s="4">
        <f t="shared" si="2"/>
        <v>185.7</v>
      </c>
      <c r="M18" s="7">
        <v>61.9</v>
      </c>
      <c r="N18" s="7">
        <v>62</v>
      </c>
      <c r="O18" s="7">
        <v>62</v>
      </c>
      <c r="P18" s="11"/>
      <c r="Q18" s="4">
        <f t="shared" si="3"/>
        <v>185.9</v>
      </c>
      <c r="R18" s="7">
        <v>61.9</v>
      </c>
      <c r="S18" s="7">
        <v>123.9</v>
      </c>
      <c r="T18" s="7">
        <v>62</v>
      </c>
      <c r="U18" s="4">
        <f t="shared" si="4"/>
        <v>247.8</v>
      </c>
      <c r="V18" s="1"/>
    </row>
    <row r="19" spans="1:22" ht="24">
      <c r="A19" s="26" t="s">
        <v>86</v>
      </c>
      <c r="B19" s="6" t="s">
        <v>52</v>
      </c>
      <c r="C19" s="7">
        <v>13042.2</v>
      </c>
      <c r="D19" s="4">
        <f t="shared" si="0"/>
        <v>13042.199999999999</v>
      </c>
      <c r="E19" s="7">
        <v>231.6</v>
      </c>
      <c r="F19" s="7">
        <v>313.8</v>
      </c>
      <c r="G19" s="7">
        <v>342.3</v>
      </c>
      <c r="H19" s="4">
        <f t="shared" si="1"/>
        <v>887.7</v>
      </c>
      <c r="I19" s="7">
        <v>174.1</v>
      </c>
      <c r="J19" s="7">
        <v>120</v>
      </c>
      <c r="K19" s="7">
        <v>100</v>
      </c>
      <c r="L19" s="4">
        <f t="shared" si="2"/>
        <v>394.1</v>
      </c>
      <c r="M19" s="7">
        <v>1600</v>
      </c>
      <c r="N19" s="13">
        <v>9328</v>
      </c>
      <c r="O19" s="13">
        <v>154</v>
      </c>
      <c r="P19" s="11"/>
      <c r="Q19" s="4">
        <f t="shared" si="3"/>
        <v>11082</v>
      </c>
      <c r="R19" s="7">
        <v>200</v>
      </c>
      <c r="S19" s="7">
        <v>270</v>
      </c>
      <c r="T19" s="7">
        <v>208.4</v>
      </c>
      <c r="U19" s="4">
        <f t="shared" si="4"/>
        <v>678.4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9236</v>
      </c>
      <c r="D21" s="4">
        <f t="shared" si="0"/>
        <v>9236</v>
      </c>
      <c r="E21" s="7">
        <v>379.9</v>
      </c>
      <c r="F21" s="7">
        <v>531.5</v>
      </c>
      <c r="G21" s="7">
        <v>802.2</v>
      </c>
      <c r="H21" s="4">
        <f t="shared" si="1"/>
        <v>1713.6</v>
      </c>
      <c r="I21" s="7">
        <v>564.1</v>
      </c>
      <c r="J21" s="7">
        <v>510.9</v>
      </c>
      <c r="K21" s="7">
        <v>706.4</v>
      </c>
      <c r="L21" s="4">
        <f t="shared" si="2"/>
        <v>1781.4</v>
      </c>
      <c r="M21" s="7">
        <v>1067.3</v>
      </c>
      <c r="N21" s="13">
        <v>1544.7</v>
      </c>
      <c r="O21" s="13">
        <v>790.9</v>
      </c>
      <c r="P21" s="11"/>
      <c r="Q21" s="4">
        <f t="shared" si="3"/>
        <v>3402.9</v>
      </c>
      <c r="R21" s="7">
        <v>601.9</v>
      </c>
      <c r="S21" s="7">
        <v>681.9</v>
      </c>
      <c r="T21" s="7">
        <v>1054.3</v>
      </c>
      <c r="U21" s="4">
        <f t="shared" si="4"/>
        <v>2338.1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5.684341886080801E-13</v>
      </c>
      <c r="E22" s="5">
        <f>E11-E15</f>
        <v>516.1000000000001</v>
      </c>
      <c r="F22" s="5">
        <f>F11-F15</f>
        <v>-159.29999999999995</v>
      </c>
      <c r="G22" s="5">
        <f>G11-G15</f>
        <v>1137.1999999999998</v>
      </c>
      <c r="H22" s="4">
        <f>E22+F22+G22</f>
        <v>1494</v>
      </c>
      <c r="I22" s="5">
        <f>I11-I15</f>
        <v>-693.8</v>
      </c>
      <c r="J22" s="5">
        <f>J11-J15</f>
        <v>412.4000000000001</v>
      </c>
      <c r="K22" s="5">
        <f>K11-K15</f>
        <v>8879.7</v>
      </c>
      <c r="L22" s="4">
        <f t="shared" si="2"/>
        <v>8598.300000000001</v>
      </c>
      <c r="M22" s="5">
        <f>M11-M15</f>
        <v>500.4000000000001</v>
      </c>
      <c r="N22" s="5">
        <f>N11-N15</f>
        <v>-9848.2</v>
      </c>
      <c r="O22" s="5">
        <f>O11-O15</f>
        <v>-378.9</v>
      </c>
      <c r="P22" s="5"/>
      <c r="Q22" s="4">
        <f t="shared" si="3"/>
        <v>-9726.7</v>
      </c>
      <c r="R22" s="5">
        <f>R11-R15</f>
        <v>-169.39999999999998</v>
      </c>
      <c r="S22" s="5">
        <f>S11-S15</f>
        <v>-90.79999999999995</v>
      </c>
      <c r="T22" s="5">
        <f>T11-T15</f>
        <v>-105.39999999999986</v>
      </c>
      <c r="U22" s="4">
        <f t="shared" si="4"/>
        <v>-365.5999999999998</v>
      </c>
      <c r="V22" s="1"/>
    </row>
    <row r="23" spans="1:22" ht="12.75">
      <c r="A23" s="24" t="s">
        <v>57</v>
      </c>
      <c r="B23" s="14" t="s">
        <v>58</v>
      </c>
      <c r="C23" s="5">
        <f>C24-C29+C36</f>
        <v>0</v>
      </c>
      <c r="D23" s="4">
        <f>D24-D29+D36</f>
        <v>-5.684341886080801E-13</v>
      </c>
      <c r="E23" s="5">
        <f>E24-E29+E36</f>
        <v>-516.1000000000001</v>
      </c>
      <c r="F23" s="5">
        <f>F24-F29+F36</f>
        <v>159.29999999999995</v>
      </c>
      <c r="G23" s="5">
        <f>G24-G29+G36</f>
        <v>-1137.1999999999998</v>
      </c>
      <c r="H23" s="4">
        <f>E23+F23+G23</f>
        <v>-1494</v>
      </c>
      <c r="I23" s="5">
        <f>I24-I29+I36</f>
        <v>693.8</v>
      </c>
      <c r="J23" s="5">
        <f>J24-J29+J36</f>
        <v>-412.4000000000001</v>
      </c>
      <c r="K23" s="5">
        <f>K24-K29+K36</f>
        <v>-8879.7</v>
      </c>
      <c r="L23" s="4">
        <f t="shared" si="2"/>
        <v>-8598.300000000001</v>
      </c>
      <c r="M23" s="5">
        <f>M24-M29+M36</f>
        <v>-500.39999999999964</v>
      </c>
      <c r="N23" s="5">
        <f>N24-N29+N36</f>
        <v>9848.2</v>
      </c>
      <c r="O23" s="5">
        <f>O24-O29+O36</f>
        <v>378.9</v>
      </c>
      <c r="P23" s="5"/>
      <c r="Q23" s="4">
        <f t="shared" si="3"/>
        <v>9726.7</v>
      </c>
      <c r="R23" s="5">
        <f>R24-R29+R36</f>
        <v>169.39999999999998</v>
      </c>
      <c r="S23" s="5">
        <f>S24-S29+S36</f>
        <v>90.79999999999995</v>
      </c>
      <c r="T23" s="5">
        <f>T24-T29+T36</f>
        <v>105.39999999999986</v>
      </c>
      <c r="U23" s="4">
        <f>R23+S23+T23</f>
        <v>365.5999999999998</v>
      </c>
      <c r="V23" s="1"/>
    </row>
    <row r="24" spans="1:22" ht="24">
      <c r="A24" s="21" t="s">
        <v>59</v>
      </c>
      <c r="B24" s="14" t="s">
        <v>60</v>
      </c>
      <c r="C24" s="5">
        <v>0</v>
      </c>
      <c r="D24" s="4">
        <f t="shared" si="0"/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5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5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5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5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5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5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5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5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5">
        <f>C22+C24-C29</f>
        <v>0</v>
      </c>
      <c r="D33" s="4">
        <f>H33+L33+Q33+U33</f>
        <v>5.684341886080801E-13</v>
      </c>
      <c r="E33" s="5">
        <f>E22+E24-E29</f>
        <v>516.1000000000001</v>
      </c>
      <c r="F33" s="5">
        <f>F22+F24-F29</f>
        <v>-159.29999999999995</v>
      </c>
      <c r="G33" s="5">
        <f>G22+G24-G29</f>
        <v>1137.1999999999998</v>
      </c>
      <c r="H33" s="4">
        <f t="shared" si="1"/>
        <v>1494</v>
      </c>
      <c r="I33" s="5">
        <f>I22+I24-I29</f>
        <v>-693.8</v>
      </c>
      <c r="J33" s="5">
        <f>J22+J24-J29</f>
        <v>412.4000000000001</v>
      </c>
      <c r="K33" s="5">
        <f>K22+K24-K29</f>
        <v>8879.7</v>
      </c>
      <c r="L33" s="4">
        <f t="shared" si="2"/>
        <v>8598.300000000001</v>
      </c>
      <c r="M33" s="5">
        <f>M22+M24-M29</f>
        <v>500.4000000000001</v>
      </c>
      <c r="N33" s="5">
        <f>N22+N24-N29</f>
        <v>-9848.2</v>
      </c>
      <c r="O33" s="5">
        <f>O22+O24-O29</f>
        <v>-378.9</v>
      </c>
      <c r="P33" s="5"/>
      <c r="Q33" s="4">
        <f t="shared" si="3"/>
        <v>-9726.7</v>
      </c>
      <c r="R33" s="5">
        <f>R22+R24-R29</f>
        <v>-169.39999999999998</v>
      </c>
      <c r="S33" s="5">
        <f>S22+S24-S29</f>
        <v>-90.79999999999995</v>
      </c>
      <c r="T33" s="5">
        <f>T22+T24-T29</f>
        <v>-105.39999999999986</v>
      </c>
      <c r="U33" s="4">
        <f t="shared" si="4"/>
        <v>-365.5999999999998</v>
      </c>
      <c r="V33" s="1"/>
    </row>
    <row r="34" spans="1:22" ht="36">
      <c r="A34" s="30" t="s">
        <v>89</v>
      </c>
      <c r="B34" s="14" t="s">
        <v>68</v>
      </c>
      <c r="C34" s="5"/>
      <c r="D34" s="4">
        <v>35.4</v>
      </c>
      <c r="E34" s="7">
        <v>35.4</v>
      </c>
      <c r="F34" s="7">
        <f>E35</f>
        <v>551.5000000000001</v>
      </c>
      <c r="G34" s="7">
        <f>F35</f>
        <v>392.20000000000016</v>
      </c>
      <c r="H34" s="4">
        <f>E34</f>
        <v>35.4</v>
      </c>
      <c r="I34" s="7">
        <f>G35</f>
        <v>1529.4</v>
      </c>
      <c r="J34" s="7">
        <f>I35</f>
        <v>835.6000000000001</v>
      </c>
      <c r="K34" s="7">
        <f>J35</f>
        <v>1248.0000000000002</v>
      </c>
      <c r="L34" s="4">
        <f>I34</f>
        <v>1529.4</v>
      </c>
      <c r="M34" s="7">
        <f>K35</f>
        <v>10127.7</v>
      </c>
      <c r="N34" s="7">
        <f>M35</f>
        <v>10628.1</v>
      </c>
      <c r="O34" s="7">
        <f>N35</f>
        <v>779.8999999999996</v>
      </c>
      <c r="P34" s="11"/>
      <c r="Q34" s="4">
        <f>M34</f>
        <v>10127.7</v>
      </c>
      <c r="R34" s="7">
        <f>O35</f>
        <v>400.99999999999966</v>
      </c>
      <c r="S34" s="7">
        <f>R35</f>
        <v>231.59999999999968</v>
      </c>
      <c r="T34" s="7">
        <f>S35</f>
        <v>140.79999999999973</v>
      </c>
      <c r="U34" s="4">
        <f>R34</f>
        <v>400.99999999999966</v>
      </c>
      <c r="V34" s="1"/>
    </row>
    <row r="35" spans="1:22" ht="36">
      <c r="A35" s="30" t="s">
        <v>90</v>
      </c>
      <c r="B35" s="14" t="s">
        <v>69</v>
      </c>
      <c r="C35" s="5"/>
      <c r="D35" s="4">
        <f>T35</f>
        <v>35.399999999999864</v>
      </c>
      <c r="E35" s="7">
        <f>E33+E34</f>
        <v>551.5000000000001</v>
      </c>
      <c r="F35" s="7">
        <f>F33+F34</f>
        <v>392.20000000000016</v>
      </c>
      <c r="G35" s="7">
        <f>G33+G34</f>
        <v>1529.4</v>
      </c>
      <c r="H35" s="4">
        <f>G35</f>
        <v>1529.4</v>
      </c>
      <c r="I35" s="7">
        <f>I33+I34</f>
        <v>835.6000000000001</v>
      </c>
      <c r="J35" s="7">
        <f>J33+J34</f>
        <v>1248.0000000000002</v>
      </c>
      <c r="K35" s="7">
        <f>K33+K34</f>
        <v>10127.7</v>
      </c>
      <c r="L35" s="4">
        <f>K35</f>
        <v>10127.7</v>
      </c>
      <c r="M35" s="7">
        <f>M33+M34</f>
        <v>10628.1</v>
      </c>
      <c r="N35" s="7">
        <f>N33+N34</f>
        <v>779.8999999999996</v>
      </c>
      <c r="O35" s="7">
        <f>O33+O34</f>
        <v>400.99999999999966</v>
      </c>
      <c r="P35" s="11"/>
      <c r="Q35" s="4">
        <f>O35</f>
        <v>400.99999999999966</v>
      </c>
      <c r="R35" s="7">
        <f>R33+R34</f>
        <v>231.59999999999968</v>
      </c>
      <c r="S35" s="7">
        <f>S33+S34</f>
        <v>140.79999999999973</v>
      </c>
      <c r="T35" s="7">
        <f>T33+T34</f>
        <v>35.399999999999864</v>
      </c>
      <c r="U35" s="4">
        <f>T35</f>
        <v>35.399999999999864</v>
      </c>
      <c r="V35" s="1"/>
    </row>
    <row r="36" spans="1:22" ht="51.75" customHeight="1">
      <c r="A36" s="30" t="s">
        <v>91</v>
      </c>
      <c r="B36" s="14" t="s">
        <v>70</v>
      </c>
      <c r="C36" s="54">
        <f>C34-C35</f>
        <v>0</v>
      </c>
      <c r="D36" s="4">
        <f>H36+L36+Q36+U36</f>
        <v>-5.684341886080801E-13</v>
      </c>
      <c r="E36" s="7">
        <f>E34-E35</f>
        <v>-516.1000000000001</v>
      </c>
      <c r="F36" s="7">
        <f>F34-F35</f>
        <v>159.29999999999995</v>
      </c>
      <c r="G36" s="7">
        <f>G34-G35</f>
        <v>-1137.1999999999998</v>
      </c>
      <c r="H36" s="4">
        <f t="shared" si="1"/>
        <v>-1494</v>
      </c>
      <c r="I36" s="7">
        <f>I34-I35</f>
        <v>693.8</v>
      </c>
      <c r="J36" s="7">
        <f>J34-J35</f>
        <v>-412.4000000000001</v>
      </c>
      <c r="K36" s="7">
        <f>K34-K35</f>
        <v>-8879.7</v>
      </c>
      <c r="L36" s="4">
        <f t="shared" si="2"/>
        <v>-8598.300000000001</v>
      </c>
      <c r="M36" s="7">
        <f>M34-M35</f>
        <v>-500.39999999999964</v>
      </c>
      <c r="N36" s="7">
        <f>N34-N35</f>
        <v>9848.2</v>
      </c>
      <c r="O36" s="7">
        <f>O34-O35</f>
        <v>378.9</v>
      </c>
      <c r="P36" s="7"/>
      <c r="Q36" s="4">
        <f t="shared" si="3"/>
        <v>9726.7</v>
      </c>
      <c r="R36" s="7">
        <f>R34-R35</f>
        <v>169.39999999999998</v>
      </c>
      <c r="S36" s="7">
        <f>S34-S35</f>
        <v>90.79999999999995</v>
      </c>
      <c r="T36" s="7">
        <f>T34-T35</f>
        <v>105.39999999999986</v>
      </c>
      <c r="U36" s="4">
        <f t="shared" si="4"/>
        <v>365.5999999999998</v>
      </c>
      <c r="V36" s="1"/>
    </row>
    <row r="37" spans="1:22" ht="24">
      <c r="A37" s="31" t="s">
        <v>83</v>
      </c>
      <c r="B37" s="14" t="s">
        <v>71</v>
      </c>
      <c r="C37" s="5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5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2362204724409449" top="0.1968503937007874" bottom="0.1968503937007874" header="0.15748031496062992" footer="0.15748031496062992"/>
  <pageSetup fitToHeight="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2023-04-14T12:14:48Z</cp:lastPrinted>
  <dcterms:created xsi:type="dcterms:W3CDTF">2011-02-18T08:58:48Z</dcterms:created>
  <dcterms:modified xsi:type="dcterms:W3CDTF">2023-04-14T12:15:27Z</dcterms:modified>
  <cp:category/>
  <cp:version/>
  <cp:contentType/>
  <cp:contentStatus/>
</cp:coreProperties>
</file>