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<sst xmlns="http://schemas.openxmlformats.org/spreadsheetml/2006/main" count="129" uniqueCount="99">
  <si>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</si>
  <si>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</si>
  <si>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</si>
  <si>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</si>
  <si>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</si>
  <si>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</si>
  <si>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</si>
  <si>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</si>
  <si>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</si>
  <si>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</si>
  <si>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</si>
  <si>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</si>
  <si>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</si>
  <si>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</si>
  <si>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</si>
  <si>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</si>
  <si>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</si>
  <si>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</si>
  <si>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</si>
  <si>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</si>
  <si>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</si>
  <si>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</si>
  <si>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</si>
  <si>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</si>
  <si>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</si>
  <si>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</si>
  <si>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</si>
  <si>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</si>
  <si>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</si>
  <si>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</si>
  <si>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</si>
  <si>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</si>
  <si>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</si>
  <si>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</si>
  <si>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</si>
  <si>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</si>
  <si>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</si>
  <si>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</si>
  <si>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</si>
  <si>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</si>
  <si>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</si>
  <si>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</si>
  <si>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</si>
  <si>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</si>
  <si>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</si>
  <si>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</si>
  <si>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</si>
  <si>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</si>
  <si>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</si>
  <si>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</si>
  <si>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</si>
  <si>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</si>
  <si>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</si>
  <si>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</si>
  <si>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</si>
  <si>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</si>
  <si>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</si>
  <si>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</si>
  <si>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</si>
  <si>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</si>
  <si>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</si>
  <si>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</si>
  <si>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</si>
  <si>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</si>
  <si>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</si>
  <si>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</si>
  <si>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</si>
  <si>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</si>
  <si>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</si>
  <si>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</si>
  <si>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</si>
  <si>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</si>
  <si>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</si>
  <si>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</si>
  <si>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</si>
  <si>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</si>
  <si>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</si>
  <si>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</si>
  <si>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</si>
  <si>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</si>
  <si>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</si>
  <si>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</si>
  <si>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</si>
  <si>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</si>
  <si>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</si>
  <si>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</si>
  <si>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</si>
  <si>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</si>
  <si>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</si>
  <si>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</si>
  <si>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</si>
  <si>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</si>
  <si>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</si>
  <si>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начальник финансового управления 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</si>
  <si>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</si>
  <si>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</si>
  <si>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</si>
  <si>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Купреевское на 2023 год</t>
  </si>
  <si>
    <t>(по состоянию на "01" мая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</si>
</sst>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72" fontId="2" fillId="0" borderId="0" xfId="52" applyNumberFormat="1" applyFont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120" zoomScaleNormal="120" zoomScalePageLayoutView="0" workbookViewId="0" topLeftCell="A1">
      <selection activeCell="C15" sqref="C1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1.75390625" style="0" customWidth="1"/>
    <col min="4" max="4" width="11.625" style="0" customWidth="1"/>
    <col min="5" max="5" width="7.875" style="0" customWidth="1"/>
    <col min="6" max="6" width="7.625" style="0" customWidth="1"/>
    <col min="7" max="7" width="7.125" style="0" customWidth="1"/>
    <col min="8" max="8" width="7.625" style="0" customWidth="1"/>
    <col min="9" max="9" width="8.125" style="0" customWidth="1"/>
    <col min="10" max="10" width="8.00390625" style="0" customWidth="1"/>
    <col min="11" max="11" width="8.7539062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5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30794.8</v>
      </c>
      <c r="D11" s="4">
        <f>H11+L11+Q11+U11</f>
        <v>30826.499999999996</v>
      </c>
      <c r="E11" s="4">
        <f>E13+E14</f>
        <v>3641.2</v>
      </c>
      <c r="F11" s="4">
        <f>F13+F14</f>
        <v>2426.8</v>
      </c>
      <c r="G11" s="4">
        <f>G13+G14</f>
        <v>3864.4</v>
      </c>
      <c r="H11" s="4">
        <f>E11+F11+G11</f>
        <v>9932.4</v>
      </c>
      <c r="I11" s="4">
        <f>I13+I14</f>
        <v>2914.2</v>
      </c>
      <c r="J11" s="4">
        <f>J13+J14</f>
        <v>770.2</v>
      </c>
      <c r="K11" s="4">
        <f>K13+K14</f>
        <v>2282</v>
      </c>
      <c r="L11" s="4">
        <f>I11+J11+K11</f>
        <v>5966.4</v>
      </c>
      <c r="M11" s="4">
        <f>M13+M14</f>
        <v>2231.5</v>
      </c>
      <c r="N11" s="4">
        <f>N13+N14</f>
        <v>1642.1</v>
      </c>
      <c r="O11" s="4">
        <f>O13+O14</f>
        <v>1803.8000000000002</v>
      </c>
      <c r="P11" s="4">
        <f>P13+P14</f>
        <v>0</v>
      </c>
      <c r="Q11" s="4">
        <f>M11+N11+O11</f>
        <v>5677.4</v>
      </c>
      <c r="R11" s="4">
        <f>R13+R14</f>
        <v>2191.9</v>
      </c>
      <c r="S11" s="4">
        <f>S13+S14</f>
        <v>2529.4</v>
      </c>
      <c r="T11" s="4">
        <f>T13+T14</f>
        <v>4529</v>
      </c>
      <c r="U11" s="4">
        <f>R11+S11+T11</f>
        <v>9250.3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5085.5</v>
      </c>
      <c r="D13" s="4">
        <f aca="true" t="shared" si="0" ref="D13:D37">H13+L13+Q13+U13</f>
        <v>5085.5</v>
      </c>
      <c r="E13" s="7">
        <v>52.1</v>
      </c>
      <c r="F13" s="7">
        <v>593.7</v>
      </c>
      <c r="G13" s="7">
        <v>678.4</v>
      </c>
      <c r="H13" s="4">
        <f aca="true" t="shared" si="1" ref="H13:H37">E13+F13+G13</f>
        <v>1324.2</v>
      </c>
      <c r="I13" s="7">
        <v>536.1</v>
      </c>
      <c r="J13" s="7">
        <v>336.3</v>
      </c>
      <c r="K13" s="7">
        <v>137.6</v>
      </c>
      <c r="L13" s="4">
        <f aca="true" t="shared" si="2" ref="L13:L37">I13+J13+K13</f>
        <v>1010.0000000000001</v>
      </c>
      <c r="M13" s="7">
        <v>178</v>
      </c>
      <c r="N13" s="13">
        <v>49</v>
      </c>
      <c r="O13" s="13">
        <v>76.4</v>
      </c>
      <c r="P13" s="11"/>
      <c r="Q13" s="4">
        <f aca="true" t="shared" si="3" ref="Q13:Q37">M13+N13+O13</f>
        <v>303.4</v>
      </c>
      <c r="R13" s="7">
        <v>467.5</v>
      </c>
      <c r="S13" s="7">
        <v>800</v>
      </c>
      <c r="T13" s="7">
        <v>1180.4</v>
      </c>
      <c r="U13" s="4">
        <f aca="true" t="shared" si="4" ref="U13:U37">R13+S13+T13</f>
        <v>2447.9</v>
      </c>
      <c r="V13" s="1"/>
    </row>
    <row r="14" spans="1:22" ht="12.75">
      <c r="A14" s="20" t="s">
        <v>74</v>
      </c>
      <c r="B14" s="6" t="s">
        <v>45</v>
      </c>
      <c r="C14" s="7">
        <v>25709.3</v>
      </c>
      <c r="D14" s="4">
        <f t="shared" si="0"/>
        <v>25741</v>
      </c>
      <c r="E14" s="15">
        <v>3589.1</v>
      </c>
      <c r="F14" s="15">
        <v>1833.1</v>
      </c>
      <c r="G14" s="15">
        <v>3186</v>
      </c>
      <c r="H14" s="4">
        <f t="shared" si="1"/>
        <v>8608.2</v>
      </c>
      <c r="I14" s="7">
        <v>2378.1</v>
      </c>
      <c r="J14" s="7">
        <v>433.9</v>
      </c>
      <c r="K14" s="7">
        <v>2144.4</v>
      </c>
      <c r="L14" s="4">
        <f t="shared" si="2"/>
        <v>4956.4</v>
      </c>
      <c r="M14" s="7">
        <v>2053.5</v>
      </c>
      <c r="N14" s="7">
        <v>1593.1</v>
      </c>
      <c r="O14" s="7">
        <v>1727.4</v>
      </c>
      <c r="P14" s="11"/>
      <c r="Q14" s="4">
        <f t="shared" si="3"/>
        <v>5374</v>
      </c>
      <c r="R14" s="7">
        <v>1724.4</v>
      </c>
      <c r="S14" s="7">
        <v>1729.4</v>
      </c>
      <c r="T14" s="7">
        <v>3348.6</v>
      </c>
      <c r="U14" s="4">
        <f t="shared" si="4"/>
        <v>6802.4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30794.800000000003</v>
      </c>
      <c r="D15" s="4">
        <f t="shared" si="0"/>
        <v>30794.8</v>
      </c>
      <c r="E15" s="5">
        <f>E17+E18+E19+E20+E21</f>
        <v>1580.6</v>
      </c>
      <c r="F15" s="5">
        <f>F17+F18+F19+F20+F21</f>
        <v>3340.3</v>
      </c>
      <c r="G15" s="5">
        <f>G17+G18+G19+G20+G21</f>
        <v>3263.4</v>
      </c>
      <c r="H15" s="4">
        <f t="shared" si="1"/>
        <v>8184.299999999999</v>
      </c>
      <c r="I15" s="5">
        <f>I17+I18+I19+I20+I21</f>
        <v>3318.1000000000004</v>
      </c>
      <c r="J15" s="5">
        <f>J17+J18+J19+J20+J21</f>
        <v>1504.8</v>
      </c>
      <c r="K15" s="5">
        <f>K17+K18+K19+K20+K21</f>
        <v>2211.6</v>
      </c>
      <c r="L15" s="4">
        <f t="shared" si="2"/>
        <v>7034.5</v>
      </c>
      <c r="M15" s="5">
        <f>M17+M18+M19+M20+M21</f>
        <v>2039.6999999999998</v>
      </c>
      <c r="N15" s="5">
        <f>N17+N18+N19+N20+N21</f>
        <v>1935.8000000000002</v>
      </c>
      <c r="O15" s="5">
        <f>O17+O18+O19+O20+O21</f>
        <v>2383.3</v>
      </c>
      <c r="P15" s="12"/>
      <c r="Q15" s="4">
        <f t="shared" si="3"/>
        <v>6358.8</v>
      </c>
      <c r="R15" s="5">
        <f>R17+R18+R19+R20+R21</f>
        <v>2183.5</v>
      </c>
      <c r="S15" s="5">
        <f>S17+S18+S19+S20+S21</f>
        <v>2577.5</v>
      </c>
      <c r="T15" s="5">
        <f>T17+T18+T19+T20+T21</f>
        <v>4456.2</v>
      </c>
      <c r="U15" s="4">
        <f t="shared" si="4"/>
        <v>9217.2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15.6</v>
      </c>
      <c r="D17" s="4">
        <f t="shared" si="0"/>
        <v>15.600000000000001</v>
      </c>
      <c r="E17" s="7"/>
      <c r="F17" s="7"/>
      <c r="G17" s="7">
        <v>10.9</v>
      </c>
      <c r="H17" s="4">
        <f t="shared" si="1"/>
        <v>10.9</v>
      </c>
      <c r="I17" s="7"/>
      <c r="J17" s="7">
        <v>4.7</v>
      </c>
      <c r="K17" s="7"/>
      <c r="L17" s="4">
        <f t="shared" si="2"/>
        <v>4.7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895</v>
      </c>
      <c r="D18" s="4">
        <f t="shared" si="0"/>
        <v>895</v>
      </c>
      <c r="E18" s="7"/>
      <c r="F18" s="7">
        <v>149.2</v>
      </c>
      <c r="G18" s="7">
        <v>74.6</v>
      </c>
      <c r="H18" s="4">
        <f t="shared" si="1"/>
        <v>223.79999999999998</v>
      </c>
      <c r="I18" s="7">
        <v>74.6</v>
      </c>
      <c r="J18" s="7">
        <v>0</v>
      </c>
      <c r="K18" s="7">
        <v>74.6</v>
      </c>
      <c r="L18" s="4">
        <f t="shared" si="2"/>
        <v>149.2</v>
      </c>
      <c r="M18" s="7">
        <v>74.6</v>
      </c>
      <c r="N18" s="7">
        <v>74.6</v>
      </c>
      <c r="O18" s="7">
        <v>149.2</v>
      </c>
      <c r="P18" s="11"/>
      <c r="Q18" s="4">
        <f t="shared" si="3"/>
        <v>298.4</v>
      </c>
      <c r="R18" s="7">
        <v>74.5</v>
      </c>
      <c r="S18" s="7">
        <v>74.5</v>
      </c>
      <c r="T18" s="7">
        <v>74.6</v>
      </c>
      <c r="U18" s="4">
        <f t="shared" si="4"/>
        <v>223.6</v>
      </c>
      <c r="V18" s="1"/>
    </row>
    <row r="19" spans="1:22" ht="24">
      <c r="A19" s="26" t="s">
        <v>86</v>
      </c>
      <c r="B19" s="6" t="s">
        <v>52</v>
      </c>
      <c r="C19" s="7">
        <v>11233</v>
      </c>
      <c r="D19" s="4">
        <f t="shared" si="0"/>
        <v>11233</v>
      </c>
      <c r="E19" s="7">
        <v>443.5</v>
      </c>
      <c r="F19" s="7">
        <v>1165.5</v>
      </c>
      <c r="G19" s="7">
        <v>1143</v>
      </c>
      <c r="H19" s="4">
        <f t="shared" si="1"/>
        <v>2752</v>
      </c>
      <c r="I19" s="7">
        <v>933.2</v>
      </c>
      <c r="J19" s="7">
        <v>666.8</v>
      </c>
      <c r="K19" s="7">
        <v>800</v>
      </c>
      <c r="L19" s="4">
        <f t="shared" si="2"/>
        <v>2400</v>
      </c>
      <c r="M19" s="7">
        <v>800</v>
      </c>
      <c r="N19" s="13">
        <v>673</v>
      </c>
      <c r="O19" s="13">
        <v>900</v>
      </c>
      <c r="P19" s="11"/>
      <c r="Q19" s="4">
        <f t="shared" si="3"/>
        <v>2373</v>
      </c>
      <c r="R19" s="7">
        <v>757</v>
      </c>
      <c r="S19" s="7">
        <v>1050</v>
      </c>
      <c r="T19" s="7">
        <v>1901</v>
      </c>
      <c r="U19" s="4">
        <f t="shared" si="4"/>
        <v>3708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18651.2</v>
      </c>
      <c r="D21" s="4">
        <f t="shared" si="0"/>
        <v>18651.2</v>
      </c>
      <c r="E21" s="7">
        <v>1137.1</v>
      </c>
      <c r="F21" s="7">
        <v>2025.6</v>
      </c>
      <c r="G21" s="7">
        <v>2034.9</v>
      </c>
      <c r="H21" s="4">
        <f t="shared" si="1"/>
        <v>5197.6</v>
      </c>
      <c r="I21" s="7">
        <v>2310.3</v>
      </c>
      <c r="J21" s="7">
        <v>833.3</v>
      </c>
      <c r="K21" s="7">
        <v>1337</v>
      </c>
      <c r="L21" s="4">
        <f t="shared" si="2"/>
        <v>4480.6</v>
      </c>
      <c r="M21" s="7">
        <v>1165.1</v>
      </c>
      <c r="N21" s="13">
        <v>1188.2</v>
      </c>
      <c r="O21" s="13">
        <v>1334.1</v>
      </c>
      <c r="P21" s="11"/>
      <c r="Q21" s="4">
        <f t="shared" si="3"/>
        <v>3687.4</v>
      </c>
      <c r="R21" s="7">
        <v>1352</v>
      </c>
      <c r="S21" s="7">
        <v>1453</v>
      </c>
      <c r="T21" s="7">
        <v>2480.6</v>
      </c>
      <c r="U21" s="4">
        <f t="shared" si="4"/>
        <v>5285.6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31.699999999999818</v>
      </c>
      <c r="E22" s="5">
        <f>E11-E15</f>
        <v>2060.6</v>
      </c>
      <c r="F22" s="5">
        <f>F11-F15</f>
        <v>-913.5</v>
      </c>
      <c r="G22" s="5">
        <f>G11-G15</f>
        <v>601</v>
      </c>
      <c r="H22" s="4">
        <f t="shared" si="1"/>
        <v>1748.1</v>
      </c>
      <c r="I22" s="5">
        <f>I11-I15</f>
        <v>-403.90000000000055</v>
      </c>
      <c r="J22" s="5">
        <f>J11-J15</f>
        <v>-734.5999999999999</v>
      </c>
      <c r="K22" s="5">
        <f>K11-K15</f>
        <v>70.40000000000009</v>
      </c>
      <c r="L22" s="4">
        <f t="shared" si="2"/>
        <v>-1068.1000000000004</v>
      </c>
      <c r="M22" s="5">
        <f>M11-M15</f>
        <v>191.80000000000018</v>
      </c>
      <c r="N22" s="5">
        <f>N11-N15</f>
        <v>-293.7000000000003</v>
      </c>
      <c r="O22" s="5">
        <f>O11-O15</f>
        <v>-579.5</v>
      </c>
      <c r="P22" s="5"/>
      <c r="Q22" s="4">
        <f t="shared" si="3"/>
        <v>-681.4000000000001</v>
      </c>
      <c r="R22" s="5">
        <f>R11-R15</f>
        <v>8.400000000000091</v>
      </c>
      <c r="S22" s="5">
        <f>S11-S15</f>
        <v>-48.09999999999991</v>
      </c>
      <c r="T22" s="5">
        <f>T11-T15</f>
        <v>72.80000000000018</v>
      </c>
      <c r="U22" s="4">
        <f t="shared" si="4"/>
        <v>33.100000000000364</v>
      </c>
      <c r="V22" s="1"/>
    </row>
    <row r="23" spans="1:22" ht="12.75">
      <c r="A23" s="24" t="s">
        <v>57</v>
      </c>
      <c r="B23" s="14" t="s">
        <v>58</v>
      </c>
      <c r="C23" s="4">
        <f>C24-C29+C36</f>
        <v>0</v>
      </c>
      <c r="D23" s="4">
        <f>D24-D29+D36</f>
        <v>-31.699999999999818</v>
      </c>
      <c r="E23" s="5">
        <f>E24-E29+E36</f>
        <v>-2060.6</v>
      </c>
      <c r="F23" s="5">
        <f>F24-F29+F36</f>
        <v>913.5</v>
      </c>
      <c r="G23" s="5">
        <f>G24-G29+G36</f>
        <v>-601</v>
      </c>
      <c r="H23" s="4">
        <f t="shared" si="1"/>
        <v>-1748.1</v>
      </c>
      <c r="I23" s="5">
        <f>I24-I29+I36</f>
        <v>403.90000000000055</v>
      </c>
      <c r="J23" s="5">
        <f>J24-J29+J36</f>
        <v>734.5999999999999</v>
      </c>
      <c r="K23" s="5">
        <f>K24-K29+K36</f>
        <v>-70.40000000000009</v>
      </c>
      <c r="L23" s="4">
        <f t="shared" si="2"/>
        <v>1068.1000000000004</v>
      </c>
      <c r="M23" s="5">
        <f>M24-M29+M36</f>
        <v>-191.80000000000018</v>
      </c>
      <c r="N23" s="5">
        <f>N24-N29+N36</f>
        <v>293.7000000000003</v>
      </c>
      <c r="O23" s="5">
        <f>O24-O29+O36</f>
        <v>579.5</v>
      </c>
      <c r="P23" s="5"/>
      <c r="Q23" s="4">
        <f t="shared" si="3"/>
        <v>681.4000000000001</v>
      </c>
      <c r="R23" s="5">
        <f>R24-R29+R36</f>
        <v>-8.400000000000091</v>
      </c>
      <c r="S23" s="5">
        <f>S24-S29+S36</f>
        <v>48.09999999999991</v>
      </c>
      <c r="T23" s="5">
        <f>T24-T29+T36</f>
        <v>-72.80000000000018</v>
      </c>
      <c r="U23" s="4">
        <f t="shared" si="4"/>
        <v>-33.100000000000364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31.699999999999818</v>
      </c>
      <c r="E33" s="5">
        <f>E22+E24-E29</f>
        <v>2060.6</v>
      </c>
      <c r="F33" s="5">
        <f>F22+F24-F29</f>
        <v>-913.5</v>
      </c>
      <c r="G33" s="5">
        <f>G22+G24-G29</f>
        <v>601</v>
      </c>
      <c r="H33" s="4">
        <f>E33+F33+G33</f>
        <v>1748.1</v>
      </c>
      <c r="I33" s="5">
        <f>I22+I24-I29</f>
        <v>-403.90000000000055</v>
      </c>
      <c r="J33" s="5">
        <f>J22+J24-J29</f>
        <v>-734.5999999999999</v>
      </c>
      <c r="K33" s="5">
        <f>K22+K24-K29</f>
        <v>70.40000000000009</v>
      </c>
      <c r="L33" s="4">
        <f t="shared" si="2"/>
        <v>-1068.1000000000004</v>
      </c>
      <c r="M33" s="5">
        <f>M22+M24-M29</f>
        <v>191.80000000000018</v>
      </c>
      <c r="N33" s="5">
        <f>N22+N24-N29</f>
        <v>-293.7000000000003</v>
      </c>
      <c r="O33" s="5">
        <f>O22+O24-O29</f>
        <v>-579.5</v>
      </c>
      <c r="P33" s="5"/>
      <c r="Q33" s="4">
        <f t="shared" si="3"/>
        <v>-681.4000000000001</v>
      </c>
      <c r="R33" s="5">
        <f>R22+R24-R29</f>
        <v>8.400000000000091</v>
      </c>
      <c r="S33" s="5">
        <f>S22+S24-S29</f>
        <v>-48.09999999999991</v>
      </c>
      <c r="T33" s="5">
        <f>T22+T24-T29</f>
        <v>72.80000000000018</v>
      </c>
      <c r="U33" s="4">
        <f t="shared" si="4"/>
        <v>33.100000000000364</v>
      </c>
      <c r="V33" s="1"/>
    </row>
    <row r="34" spans="1:22" ht="36">
      <c r="A34" s="30" t="s">
        <v>89</v>
      </c>
      <c r="B34" s="14" t="s">
        <v>68</v>
      </c>
      <c r="C34" s="4">
        <v>0</v>
      </c>
      <c r="D34" s="4">
        <v>50.9</v>
      </c>
      <c r="E34" s="7">
        <v>50.9</v>
      </c>
      <c r="F34" s="7">
        <f>E35</f>
        <v>2111.5</v>
      </c>
      <c r="G34" s="7">
        <f>F35</f>
        <v>1198</v>
      </c>
      <c r="H34" s="4">
        <f>E34</f>
        <v>50.9</v>
      </c>
      <c r="I34" s="7">
        <f>G35</f>
        <v>1799</v>
      </c>
      <c r="J34" s="7">
        <f>I35</f>
        <v>1395.0999999999995</v>
      </c>
      <c r="K34" s="7">
        <f>J35</f>
        <v>660.4999999999995</v>
      </c>
      <c r="L34" s="4">
        <f>I34</f>
        <v>1799</v>
      </c>
      <c r="M34" s="7">
        <f>K35</f>
        <v>730.8999999999996</v>
      </c>
      <c r="N34" s="7">
        <f>M35</f>
        <v>922.6999999999998</v>
      </c>
      <c r="O34" s="7">
        <f>N35</f>
        <v>628.9999999999995</v>
      </c>
      <c r="P34" s="11"/>
      <c r="Q34" s="4">
        <f>M34</f>
        <v>730.8999999999996</v>
      </c>
      <c r="R34" s="7">
        <f>O35</f>
        <v>49.499999999999545</v>
      </c>
      <c r="S34" s="7">
        <f>R35</f>
        <v>57.899999999999636</v>
      </c>
      <c r="T34" s="7">
        <f>S35</f>
        <v>9.799999999999727</v>
      </c>
      <c r="U34" s="4">
        <f>R34</f>
        <v>49.499999999999545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82.59999999999991</v>
      </c>
      <c r="E35" s="7">
        <f>E34+E22</f>
        <v>2111.5</v>
      </c>
      <c r="F35" s="7">
        <f>F34+F22</f>
        <v>1198</v>
      </c>
      <c r="G35" s="7">
        <f>G34+G22</f>
        <v>1799</v>
      </c>
      <c r="H35" s="4">
        <f>G35</f>
        <v>1799</v>
      </c>
      <c r="I35" s="7">
        <f>I34+I22</f>
        <v>1395.0999999999995</v>
      </c>
      <c r="J35" s="7">
        <f>J34+J22</f>
        <v>660.4999999999995</v>
      </c>
      <c r="K35" s="7">
        <f>K34+K22</f>
        <v>730.8999999999996</v>
      </c>
      <c r="L35" s="4">
        <f>K35</f>
        <v>730.8999999999996</v>
      </c>
      <c r="M35" s="7">
        <f>M34+M22</f>
        <v>922.6999999999998</v>
      </c>
      <c r="N35" s="7">
        <f>N34+N22</f>
        <v>628.9999999999995</v>
      </c>
      <c r="O35" s="7">
        <f>O34+O22</f>
        <v>49.499999999999545</v>
      </c>
      <c r="P35" s="11"/>
      <c r="Q35" s="4">
        <f>O35</f>
        <v>49.499999999999545</v>
      </c>
      <c r="R35" s="7">
        <f>R34+R22</f>
        <v>57.899999999999636</v>
      </c>
      <c r="S35" s="7">
        <f>S34+S22</f>
        <v>9.799999999999727</v>
      </c>
      <c r="T35" s="7">
        <f>T34+T22</f>
        <v>82.59999999999991</v>
      </c>
      <c r="U35" s="4">
        <f>T35</f>
        <v>82.59999999999991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</v>
      </c>
      <c r="D36" s="4">
        <f t="shared" si="0"/>
        <v>-31.699999999999818</v>
      </c>
      <c r="E36" s="7">
        <f>E34-E35</f>
        <v>-2060.6</v>
      </c>
      <c r="F36" s="7">
        <f>F34-F35</f>
        <v>913.5</v>
      </c>
      <c r="G36" s="7">
        <f>G34-G35</f>
        <v>-601</v>
      </c>
      <c r="H36" s="4">
        <f>E36+F36+G36</f>
        <v>-1748.1</v>
      </c>
      <c r="I36" s="7">
        <f>I34-I35</f>
        <v>403.90000000000055</v>
      </c>
      <c r="J36" s="7">
        <f>J34-J35</f>
        <v>734.5999999999999</v>
      </c>
      <c r="K36" s="7">
        <f>K34-K35</f>
        <v>-70.40000000000009</v>
      </c>
      <c r="L36" s="4">
        <f t="shared" si="2"/>
        <v>1068.1000000000004</v>
      </c>
      <c r="M36" s="7">
        <f>M34-M35</f>
        <v>-191.80000000000018</v>
      </c>
      <c r="N36" s="7">
        <f>N34-N35</f>
        <v>293.7000000000003</v>
      </c>
      <c r="O36" s="7">
        <f>O34-O35</f>
        <v>579.5</v>
      </c>
      <c r="P36" s="7"/>
      <c r="Q36" s="4">
        <f t="shared" si="3"/>
        <v>681.4000000000001</v>
      </c>
      <c r="R36" s="7">
        <f>R34-R35</f>
        <v>-8.400000000000091</v>
      </c>
      <c r="S36" s="7">
        <f>S34-S35</f>
        <v>48.09999999999991</v>
      </c>
      <c r="T36" s="7">
        <f>T34-T35</f>
        <v>-72.80000000000018</v>
      </c>
      <c r="U36" s="4">
        <f t="shared" si="4"/>
        <v>-33.100000000000364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15">
      <c r="A40" s="37"/>
      <c r="B40" s="37"/>
      <c r="C40" s="37"/>
      <c r="D40" s="37"/>
      <c r="E40" s="37"/>
      <c r="F40" s="37"/>
      <c r="G40" s="37"/>
      <c r="H40" s="48"/>
      <c r="I40" s="48"/>
      <c r="J40" s="48"/>
      <c r="K40" s="48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46.5" customHeight="1">
      <c r="A41" s="41" t="s">
        <v>95</v>
      </c>
      <c r="B41" s="41"/>
      <c r="C41" s="50"/>
      <c r="D41" s="50"/>
      <c r="E41" s="50"/>
      <c r="F41" s="41"/>
      <c r="G41" s="44" t="s">
        <v>96</v>
      </c>
      <c r="H41" s="51"/>
      <c r="I41" s="52"/>
      <c r="J41" s="52"/>
      <c r="K41" s="52"/>
      <c r="L41" s="52"/>
      <c r="M41" s="52"/>
      <c r="N41" s="52"/>
      <c r="O41" s="53"/>
      <c r="P41" s="40"/>
      <c r="Q41" s="40"/>
      <c r="R41" s="40"/>
      <c r="S41" s="40"/>
      <c r="T41" s="40"/>
      <c r="U41" s="40"/>
      <c r="V41" s="40"/>
    </row>
    <row r="42" spans="3:5" ht="12.75">
      <c r="C42" s="3"/>
      <c r="E42" s="3"/>
    </row>
    <row r="43" ht="12.75">
      <c r="C43" s="3"/>
    </row>
    <row r="44" ht="12.75">
      <c r="C44" s="3"/>
    </row>
    <row r="45" ht="12.75">
      <c r="C45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5748031496062992" top="0.1968503937007874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2023-05-15T12:54:03Z</cp:lastPrinted>
  <dcterms:created xsi:type="dcterms:W3CDTF">2011-02-18T08:58:48Z</dcterms:created>
  <dcterms:modified xsi:type="dcterms:W3CDTF">2023-05-15T12:54:58Z</dcterms:modified>
  <cp:category/>
  <cp:version/>
  <cp:contentType/>
  <cp:contentStatus/>
</cp:coreProperties>
</file>